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Lista imobile expropriate" sheetId="1" r:id="rId1"/>
    <sheet name="Situatie pe UAT -uri" sheetId="2" r:id="rId2"/>
    <sheet name="Sheet3" sheetId="3" r:id="rId3"/>
  </sheets>
  <definedNames>
    <definedName name="_xlnm.Print_Area" localSheetId="0">'Lista imobile expropriate'!$A$1:$K$258</definedName>
  </definedNames>
  <calcPr calcId="124519"/>
</workbook>
</file>

<file path=xl/calcChain.xml><?xml version="1.0" encoding="utf-8"?>
<calcChain xmlns="http://schemas.openxmlformats.org/spreadsheetml/2006/main">
  <c r="F6" i="2"/>
  <c r="F8"/>
  <c r="F7"/>
  <c r="F5"/>
  <c r="F9" l="1"/>
  <c r="D8"/>
  <c r="D6"/>
  <c r="J257" i="1"/>
  <c r="D7" i="2"/>
  <c r="D5"/>
  <c r="E9"/>
  <c r="D9" l="1"/>
  <c r="J256" i="1"/>
  <c r="J242"/>
  <c r="J222"/>
  <c r="J214"/>
  <c r="J211"/>
  <c r="J204"/>
  <c r="K196"/>
  <c r="J196"/>
  <c r="K193"/>
  <c r="J193"/>
  <c r="K190"/>
  <c r="J190"/>
  <c r="K180"/>
  <c r="J180"/>
  <c r="K174"/>
  <c r="J174"/>
  <c r="K163"/>
  <c r="J163"/>
  <c r="K156"/>
  <c r="J156"/>
  <c r="K152"/>
  <c r="J152"/>
  <c r="K142"/>
  <c r="J142"/>
  <c r="K138"/>
  <c r="J138"/>
  <c r="K128"/>
  <c r="J128"/>
  <c r="K122"/>
  <c r="J122"/>
  <c r="K119"/>
  <c r="J119"/>
  <c r="K116"/>
  <c r="J116"/>
  <c r="K96"/>
  <c r="J96"/>
  <c r="K93"/>
  <c r="J93"/>
  <c r="J46" l="1"/>
  <c r="K46" l="1"/>
  <c r="K257" s="1"/>
</calcChain>
</file>

<file path=xl/sharedStrings.xml><?xml version="1.0" encoding="utf-8"?>
<sst xmlns="http://schemas.openxmlformats.org/spreadsheetml/2006/main" count="1335" uniqueCount="602">
  <si>
    <t>Categoria de folosință</t>
  </si>
  <si>
    <t>Nr. cadastral/ Nr. carte funciară</t>
  </si>
  <si>
    <t>Poziția față de localitate</t>
  </si>
  <si>
    <t>A</t>
  </si>
  <si>
    <t>Județ</t>
  </si>
  <si>
    <t>Unitatea administrativ-teritorială</t>
  </si>
  <si>
    <t>Tarla/ Parcelă</t>
  </si>
  <si>
    <t>Numele și prenumele proprietarului/deținătorului terenului</t>
  </si>
  <si>
    <t>extravilan</t>
  </si>
  <si>
    <t>TOTAL</t>
  </si>
  <si>
    <t>CONSTANTA</t>
  </si>
  <si>
    <t>MURFATLAR</t>
  </si>
  <si>
    <t>Numar parcela ce se expropriaza</t>
  </si>
  <si>
    <t>Suprafață ce se expropriaza (mp.)</t>
  </si>
  <si>
    <t>-</t>
  </si>
  <si>
    <t>TOLEA MARIAN JANIN</t>
  </si>
  <si>
    <t>DUTA EMILIAN-GABRIEL
 DUTA MADALIN-RAFAEL</t>
  </si>
  <si>
    <t xml:space="preserve"> 2341/18/2/1</t>
  </si>
  <si>
    <t xml:space="preserve"> 2341/18/2/1/2</t>
  </si>
  <si>
    <t>BITLAN VALENTIN
HUSARU ELENA
BITLAN ALEXANDRU
BITLAN CONSTANTIN
BITLAN EUGENIA</t>
  </si>
  <si>
    <t> 11141/1</t>
  </si>
  <si>
    <t xml:space="preserve"> 2341/17/1</t>
  </si>
  <si>
    <t xml:space="preserve"> 2341/17/1/2</t>
  </si>
  <si>
    <t>BUBILICI-IONUT MARIA</t>
  </si>
  <si>
    <t xml:space="preserve"> 2341/16/2/1</t>
  </si>
  <si>
    <t xml:space="preserve"> 2341/16/2/1/2</t>
  </si>
  <si>
    <t>ROTARU AUREL
ROTARU MIHAELA</t>
  </si>
  <si>
    <t xml:space="preserve"> 2341/16/1/1</t>
  </si>
  <si>
    <t>2341/16/1/1/2</t>
  </si>
  <si>
    <t>2341/15/1</t>
  </si>
  <si>
    <t>2341/15/1/2</t>
  </si>
  <si>
    <t>AGAPIE CRISTIAN-IONUT</t>
  </si>
  <si>
    <t xml:space="preserve"> 2341/14-LOT 1/1</t>
  </si>
  <si>
    <t xml:space="preserve"> 2341/14-LOT 1/1/2</t>
  </si>
  <si>
    <t xml:space="preserve"> 2341/14-LOT 1/1/4</t>
  </si>
  <si>
    <t xml:space="preserve"> 2341/14-LOT 1/2</t>
  </si>
  <si>
    <t xml:space="preserve"> 2341/14-LOT 1/2/2</t>
  </si>
  <si>
    <t>BELCEA VALERICA
BELCEA VICTORIA</t>
  </si>
  <si>
    <t xml:space="preserve"> 2341/13/1</t>
  </si>
  <si>
    <t xml:space="preserve"> 2341/13/1/2</t>
  </si>
  <si>
    <t xml:space="preserve"> 2341/12/1/1 LOT 2</t>
  </si>
  <si>
    <t>2341/12/1/1 LOT 2/2</t>
  </si>
  <si>
    <t>AGAPIE GHITA</t>
  </si>
  <si>
    <t xml:space="preserve"> 2341/12/1/1 LOT 1</t>
  </si>
  <si>
    <t>2341/12/1/1 LOT 1/2</t>
  </si>
  <si>
    <t>HESS MARIA</t>
  </si>
  <si>
    <t>11283/1</t>
  </si>
  <si>
    <t xml:space="preserve"> 2341/12/2/1</t>
  </si>
  <si>
    <t xml:space="preserve"> 2341/12/2/1/2</t>
  </si>
  <si>
    <t>AGAPIE MARIUS</t>
  </si>
  <si>
    <t xml:space="preserve"> 2341/12/3/1</t>
  </si>
  <si>
    <t>2341/12/3/1/2</t>
  </si>
  <si>
    <t>AGAPIE MARIUS
AGAPIE CRISTINA-IONELA</t>
  </si>
  <si>
    <t xml:space="preserve"> 2341/12/4/1</t>
  </si>
  <si>
    <t>2341/12/4/1/2</t>
  </si>
  <si>
    <t> PALTANEA POMPILIU</t>
  </si>
  <si>
    <t> 11192/1</t>
  </si>
  <si>
    <t>2341/11/1</t>
  </si>
  <si>
    <t>2341/11/1/2</t>
  </si>
  <si>
    <t>MOISE DUMITRU
MOISE RADA
TUDOSE SANDA
BUCUR ECATERINA
ARON ANA</t>
  </si>
  <si>
    <t>2341/10 LOT 1/1</t>
  </si>
  <si>
    <t>2341/10 LOT 1/1/2</t>
  </si>
  <si>
    <t>PALTANEA DUMITRU</t>
  </si>
  <si>
    <t xml:space="preserve"> 2341/10 LOT1/2</t>
  </si>
  <si>
    <t>2341/10 LOT1/2/1/2</t>
  </si>
  <si>
    <t>FRATEA IOANA</t>
  </si>
  <si>
    <t xml:space="preserve"> 2341/9/1</t>
  </si>
  <si>
    <t>2341/9/1/2</t>
  </si>
  <si>
    <t xml:space="preserve"> 2341/9a/1 LOT 1</t>
  </si>
  <si>
    <t>2341/9a/1 LOT 1/2</t>
  </si>
  <si>
    <t>CRETU NICULAE
DELICOTI FELICIA</t>
  </si>
  <si>
    <t xml:space="preserve"> 2341/9a/1 LOT 2</t>
  </si>
  <si>
    <t>2341/9a/1 LOT 2/2</t>
  </si>
  <si>
    <t>CHIRCIU BOGDAN LIVIU
CHIRCIU MIRELA</t>
  </si>
  <si>
    <t>2341/8/1/1</t>
  </si>
  <si>
    <t>2341/8/1/1/2</t>
  </si>
  <si>
    <t xml:space="preserve"> 2341/8/2 lot 1</t>
  </si>
  <si>
    <t>2341/8/2 lot 1/2</t>
  </si>
  <si>
    <t xml:space="preserve"> 2341/8/3/1</t>
  </si>
  <si>
    <t>2341/8/3/1/2</t>
  </si>
  <si>
    <t xml:space="preserve"> 2341/7/1/1</t>
  </si>
  <si>
    <t xml:space="preserve"> 2341/7/1/1/2</t>
  </si>
  <si>
    <t xml:space="preserve"> 2341/7/2/1</t>
  </si>
  <si>
    <t>2341/7/2/1/2</t>
  </si>
  <si>
    <t xml:space="preserve"> 2341/7/3/1</t>
  </si>
  <si>
    <t>2341/7/3/1/2</t>
  </si>
  <si>
    <t> CIORBARU MARGARETA</t>
  </si>
  <si>
    <t> 11217/1</t>
  </si>
  <si>
    <t xml:space="preserve"> 2341/6, LOT 1</t>
  </si>
  <si>
    <t>2341/6, LOT 1/2</t>
  </si>
  <si>
    <t xml:space="preserve"> 2341/5, LOT 1</t>
  </si>
  <si>
    <t>2341/5, LOT 1/2</t>
  </si>
  <si>
    <t>TARCU FLOAREA
NANESCU MARIA
DEACONU ELENA</t>
  </si>
  <si>
    <t xml:space="preserve"> 2341/4/1</t>
  </si>
  <si>
    <t>2341/4/1/2</t>
  </si>
  <si>
    <t>TIRCU MARIA</t>
  </si>
  <si>
    <t xml:space="preserve"> 2341/3/1</t>
  </si>
  <si>
    <t xml:space="preserve"> 2341/3/1/2</t>
  </si>
  <si>
    <t>LADAR CRISTINA-ANDREEA
LADAR THEODOR IULIAN</t>
  </si>
  <si>
    <t xml:space="preserve"> 2341/2/1</t>
  </si>
  <si>
    <t xml:space="preserve"> 2341/2/1/2</t>
  </si>
  <si>
    <t>2341/1/1</t>
  </si>
  <si>
    <t>2341/1/1/2</t>
  </si>
  <si>
    <t>Tronsonul 200+403 - 202+083, UAT Murfatlar, Județul Constanța</t>
  </si>
  <si>
    <t>Tronsonul 202+430 - 203+094, UAT Bărăganu, județul Constanța</t>
  </si>
  <si>
    <t>BARAGANU</t>
  </si>
  <si>
    <t>MITRICOAIA MARIA, BOCSE ELENA</t>
  </si>
  <si>
    <t>10789/1</t>
  </si>
  <si>
    <t>43/1/37/1</t>
  </si>
  <si>
    <t>43/1/37/1/2</t>
  </si>
  <si>
    <t>CARSTINA FLORICA, NEDA GHEORGHITA, MIHALACHE TUDORITA, TOMA ANDRA-ELENA</t>
  </si>
  <si>
    <t>10812/1 101496</t>
  </si>
  <si>
    <t>43/1/36/1</t>
  </si>
  <si>
    <t>43/1/36/1/2</t>
  </si>
  <si>
    <t>TUDOSE MARIA</t>
  </si>
  <si>
    <t>10802/1</t>
  </si>
  <si>
    <t>43/1/35/1</t>
  </si>
  <si>
    <t>ANTONESCU MARIA, BORCAN ELENA, IATAN NICULINA</t>
  </si>
  <si>
    <t>10793/1</t>
  </si>
  <si>
    <t>43/1/34/1</t>
  </si>
  <si>
    <t>43/1/34/1/2</t>
  </si>
  <si>
    <t>CARAMAN STELIAN, CARAMAN MADALINA-GEORGIANA</t>
  </si>
  <si>
    <t>10783/1 101948</t>
  </si>
  <si>
    <t>43/1/33/1</t>
  </si>
  <si>
    <t>43/1/33/1/2</t>
  </si>
  <si>
    <t>CIUBOTARU GHERGHINA</t>
  </si>
  <si>
    <t>10782/1</t>
  </si>
  <si>
    <t>43/1/32/1</t>
  </si>
  <si>
    <t>43/1/32/1/2</t>
  </si>
  <si>
    <t>DIACONESCU NICOLAE, DIACONESCU DUMITRU, DIACONESCU MIRCEA, VALAHU STANCA, LOMNARU CECILIA</t>
  </si>
  <si>
    <t>10820/1</t>
  </si>
  <si>
    <t>43/1/31/1</t>
  </si>
  <si>
    <t>43/1/31/1/2</t>
  </si>
  <si>
    <t>DIACONESCU FLORICA, DIACONESCU MIRCEA, DIACONESCU NICOLAE, DIACONESCU DUMITRU, LOMNARU CECILIA,  VALAHU STANCA</t>
  </si>
  <si>
    <t>10807/1</t>
  </si>
  <si>
    <t>43/1/30/1</t>
  </si>
  <si>
    <t>43/1/30/1/2</t>
  </si>
  <si>
    <t>CARAMAN STELIAN
 CARAMAN MADALINA-GEORGIANA</t>
  </si>
  <si>
    <t>43/1/29/1</t>
  </si>
  <si>
    <t>43/1/29/1/2</t>
  </si>
  <si>
    <t>DOBRE FLOREA</t>
  </si>
  <si>
    <t>10810/1</t>
  </si>
  <si>
    <t>43/1/28/1</t>
  </si>
  <si>
    <t>43/1/28/2</t>
  </si>
  <si>
    <t>RADUT MARGARETA, POPA ION, LANCRAJAN ELENA, POPA VIORICA</t>
  </si>
  <si>
    <t>10790/1</t>
  </si>
  <si>
    <t>43/1/27/1</t>
  </si>
  <si>
    <t>43/1/27/1/2</t>
  </si>
  <si>
    <t>MARINESCU EUGEN - LAURENTIU</t>
  </si>
  <si>
    <t>43/1/26/2/1</t>
  </si>
  <si>
    <t>43/1/26/2/1/2</t>
  </si>
  <si>
    <t>POPA STELUTA, MIHAILESCU MARIOARA, RASUCEANU PARASCHIVA, NEATA VERGILIA, MARINESCU ATENA</t>
  </si>
  <si>
    <t>10841/1</t>
  </si>
  <si>
    <t>43/1/26/1/1</t>
  </si>
  <si>
    <t>43/1/26/1/1/2</t>
  </si>
  <si>
    <t>43/1/25/1</t>
  </si>
  <si>
    <t>43/1/25/1/2</t>
  </si>
  <si>
    <t>10801/1 101808</t>
  </si>
  <si>
    <t>43/1/24/1</t>
  </si>
  <si>
    <t>43/1/24/1/2</t>
  </si>
  <si>
    <t>LILIAC FLOAREA, ANCA MARIN, ANCA NICOLAE</t>
  </si>
  <si>
    <t>10788/1</t>
  </si>
  <si>
    <t>43/1/23/1</t>
  </si>
  <si>
    <t>43/1/23/1/2</t>
  </si>
  <si>
    <t>10823/1 101797</t>
  </si>
  <si>
    <t>43/1/22/1</t>
  </si>
  <si>
    <t>43/1/22/1/2</t>
  </si>
  <si>
    <t>VULPE MARIA, DRAICA IOANA, TOADER ION, TOADER NICOLAE, TOADER VASILE, TOADER CONSTANTIN, TOADER ILIE</t>
  </si>
  <si>
    <t>10923/1</t>
  </si>
  <si>
    <t>43/1/21/1</t>
  </si>
  <si>
    <t>43/1/21/1/2</t>
  </si>
  <si>
    <t>RADU CONSTANTIN</t>
  </si>
  <si>
    <t>43/1/20/1</t>
  </si>
  <si>
    <t>43/1/20/1/2</t>
  </si>
  <si>
    <t>STEFAN ELISABETA-VALENTINA, VISANESCU ELENA</t>
  </si>
  <si>
    <t>10794/1</t>
  </si>
  <si>
    <t>43/1/19/1</t>
  </si>
  <si>
    <t>43/1/19/1/2</t>
  </si>
  <si>
    <t>OCHESEL MIRCEA</t>
  </si>
  <si>
    <t>10791/1</t>
  </si>
  <si>
    <t>43/1/18/1</t>
  </si>
  <si>
    <t>43/1/18/1/2</t>
  </si>
  <si>
    <t>TROSIE ILIE</t>
  </si>
  <si>
    <t>10819/1</t>
  </si>
  <si>
    <t>43/1/17/1</t>
  </si>
  <si>
    <t>43/1/17/1/2</t>
  </si>
  <si>
    <t>CARAMAN STELIAN</t>
  </si>
  <si>
    <t>43/1/16/1</t>
  </si>
  <si>
    <t>43/1/16/1/2</t>
  </si>
  <si>
    <t>MORARU PETRU, IVANESCU ELENA, TOPALA VASILICA, MORARU NICOLAE, MALACA ANA</t>
  </si>
  <si>
    <t> 10792/1</t>
  </si>
  <si>
    <t>43/1/15/1</t>
  </si>
  <si>
    <t>43/1/15/1/2</t>
  </si>
  <si>
    <t>101233(11029)</t>
  </si>
  <si>
    <t>43/1/14/1</t>
  </si>
  <si>
    <t>43/1/14/1/2</t>
  </si>
  <si>
    <t xml:space="preserve">CARAMAN STELIAN, CARAMAN MADALINA-GEORGIANA
</t>
  </si>
  <si>
    <t>43/1/13/1</t>
  </si>
  <si>
    <t>43/1/13/1/2</t>
  </si>
  <si>
    <t xml:space="preserve">PATERAU MIHALACHE, PATERAU GHEORGHE, VASILCA IULIANA,
 GOGEA FLOAREA  </t>
  </si>
  <si>
    <t>43/1/12/1</t>
  </si>
  <si>
    <t>43/1/12/1/2</t>
  </si>
  <si>
    <t>101637-10800/1</t>
  </si>
  <si>
    <t>43/1/11/1</t>
  </si>
  <si>
    <t>43/1/11/1/2</t>
  </si>
  <si>
    <t>GHERORGHISOR STANCA</t>
  </si>
  <si>
    <t>10818/1</t>
  </si>
  <si>
    <t>43/1/10/1</t>
  </si>
  <si>
    <t>43/1/10/1/2</t>
  </si>
  <si>
    <t>102230- 10809/1</t>
  </si>
  <si>
    <t>43/1/9/1</t>
  </si>
  <si>
    <t>43/1/9/1/2</t>
  </si>
  <si>
    <t>CIOBANU FLOAREA, CIOBANU ION, 
CIOBANU CONSTANTIN, PREDA AURICA</t>
  </si>
  <si>
    <t>43/1/8/1</t>
  </si>
  <si>
    <t>43/1/8/1/2</t>
  </si>
  <si>
    <t>MIU MARIA, BARBULESCU GHEORGHE, BARBULESCU ION</t>
  </si>
  <si>
    <t>10808/1</t>
  </si>
  <si>
    <t>43/1/7/1</t>
  </si>
  <si>
    <t>43/1/7/1/2</t>
  </si>
  <si>
    <t>PETRE SANDU, MOCANU MARIA,
 CHIRITA STELIAN</t>
  </si>
  <si>
    <t>43/1/6/1</t>
  </si>
  <si>
    <t>43/1/6/1/2</t>
  </si>
  <si>
    <t>43/1/5/1</t>
  </si>
  <si>
    <t>43/1/5/1/2</t>
  </si>
  <si>
    <t>VASILESCU ION</t>
  </si>
  <si>
    <t>43/1/4/1</t>
  </si>
  <si>
    <t>43/1/4/1/2</t>
  </si>
  <si>
    <t>ALEXANDRU VASILE, ALEXANDRU NICOLAE, COSTEA ELENA, ALEXANDRU PETRICA, PUSCHIALA FLORICA, DRAGOMIR AURICA</t>
  </si>
  <si>
    <t>10796/1</t>
  </si>
  <si>
    <t>43/1/3/1</t>
  </si>
  <si>
    <t>43/1/3/1/2</t>
  </si>
  <si>
    <t>43/1/2/1</t>
  </si>
  <si>
    <t>43/1/2/1/2</t>
  </si>
  <si>
    <t>JUGANARU PAULINA, NULA MARIA</t>
  </si>
  <si>
    <t> 10797/1</t>
  </si>
  <si>
    <t>43/1/1/1</t>
  </si>
  <si>
    <t>43/1/1/1/2</t>
  </si>
  <si>
    <t>43/2/1/1</t>
  </si>
  <si>
    <t>43/2/1/1/2</t>
  </si>
  <si>
    <t>NAE MARIA</t>
  </si>
  <si>
    <t>10811/1</t>
  </si>
  <si>
    <t>43/2/2/1</t>
  </si>
  <si>
    <t>43/2/2/1/2</t>
  </si>
  <si>
    <t>43/2/3/1</t>
  </si>
  <si>
    <t>43/2/3/1/2</t>
  </si>
  <si>
    <t>SC AGROSERV TRADING SRL</t>
  </si>
  <si>
    <t>43/2/4/1</t>
  </si>
  <si>
    <t>43/2/4/1/2</t>
  </si>
  <si>
    <t>CIRJALIU CONSTANTIN, CIRJALIU MARIN, CIRJALIU ILIE</t>
  </si>
  <si>
    <t>43/2/5/1</t>
  </si>
  <si>
    <t>43/2/5/1/2</t>
  </si>
  <si>
    <t>IBRAM RESAT, 
MUSTAFA NORIZAN</t>
  </si>
  <si>
    <t>43/2/6/1</t>
  </si>
  <si>
    <t>43/2/6/1/2</t>
  </si>
  <si>
    <t>CIRJALIU MARIA</t>
  </si>
  <si>
    <t>43/2/7/1</t>
  </si>
  <si>
    <t>43/2/7/1/2</t>
  </si>
  <si>
    <t>Tronsonul 203+103 - 203+122, UAT Bărăganu, județul Constanța</t>
  </si>
  <si>
    <t>A43/2/8/1</t>
  </si>
  <si>
    <t>A43/2/8/1/2</t>
  </si>
  <si>
    <t>Tronsonul 203+126 - 203+367, UAT Bărăganu, județul Constanța</t>
  </si>
  <si>
    <t>CHEBUTA MARIA</t>
  </si>
  <si>
    <t>10815/1</t>
  </si>
  <si>
    <t>A46/1/1</t>
  </si>
  <si>
    <t>A46/1/1/2</t>
  </si>
  <si>
    <t>A46/2/1</t>
  </si>
  <si>
    <t>A46/2/1/2</t>
  </si>
  <si>
    <t>DOBRIN DUMITRU</t>
  </si>
  <si>
    <t>A46/3/1</t>
  </si>
  <si>
    <t>A46/3/1/2</t>
  </si>
  <si>
    <t>10813/1</t>
  </si>
  <si>
    <t>A46/4/1</t>
  </si>
  <si>
    <t>A46/4/1/2</t>
  </si>
  <si>
    <t>A46/5/1</t>
  </si>
  <si>
    <t>A46/5/1/2</t>
  </si>
  <si>
    <t>A46/6/1</t>
  </si>
  <si>
    <t>A46/6/1/2</t>
  </si>
  <si>
    <t>PATACHIA MARIA</t>
  </si>
  <si>
    <t>A46/7/1</t>
  </si>
  <si>
    <t>A46/7/1/2</t>
  </si>
  <si>
    <t>VASILCA ION</t>
  </si>
  <si>
    <t>A46/8/1</t>
  </si>
  <si>
    <t>A46/8/1/2</t>
  </si>
  <si>
    <t>CIOBANU BALASA</t>
  </si>
  <si>
    <t>10781/1</t>
  </si>
  <si>
    <t>A46/9/1</t>
  </si>
  <si>
    <t>A46/9/1/2</t>
  </si>
  <si>
    <t>JIANU MARIN</t>
  </si>
  <si>
    <t>10785/1</t>
  </si>
  <si>
    <t>A46/10/1</t>
  </si>
  <si>
    <t>A46/10/1/2</t>
  </si>
  <si>
    <t>A46/11/1</t>
  </si>
  <si>
    <t>A46/11/1/2</t>
  </si>
  <si>
    <t>A46/12/1</t>
  </si>
  <si>
    <t>A46/12/1/2</t>
  </si>
  <si>
    <t>A46/13/1</t>
  </si>
  <si>
    <t>A46/13/1/2</t>
  </si>
  <si>
    <t>ALEXE GHEORGHE</t>
  </si>
  <si>
    <t>10825/1</t>
  </si>
  <si>
    <t>A46/14/1</t>
  </si>
  <si>
    <t>A46/14/1/2</t>
  </si>
  <si>
    <t>TOMA RADU</t>
  </si>
  <si>
    <t>A46/15/1</t>
  </si>
  <si>
    <t>A46/15/1/2</t>
  </si>
  <si>
    <t>TOMA RADU,
 FLOREA FLOAREA</t>
  </si>
  <si>
    <t>A46/16/1</t>
  </si>
  <si>
    <t>A46/16/1/2</t>
  </si>
  <si>
    <t>A46/17/1</t>
  </si>
  <si>
    <t>A46/17/1/2</t>
  </si>
  <si>
    <t>SPALATELU ION</t>
  </si>
  <si>
    <t> 10834/1</t>
  </si>
  <si>
    <t>A46/18/1</t>
  </si>
  <si>
    <t>A46/18/1/2</t>
  </si>
  <si>
    <t>Tronsonul 204+170 - 204+423, UAT Valu lui Traian, Județul Constanța</t>
  </si>
  <si>
    <t>VALU LUI TRAIAN</t>
  </si>
  <si>
    <t>TEREN LA DISPOZITIA COMISIEI LOCALE DE APLICARE A LEGII PROPRIETATII</t>
  </si>
  <si>
    <t>537/1</t>
  </si>
  <si>
    <t>537/1/2</t>
  </si>
  <si>
    <t>Tronsonul  205+323 - 205+356, UAT Valu lui Traian, Județul Constanța</t>
  </si>
  <si>
    <t>ALI SABRI</t>
  </si>
  <si>
    <t>17070/1</t>
  </si>
  <si>
    <t>541/9/1</t>
  </si>
  <si>
    <t>541/9/1/2</t>
  </si>
  <si>
    <t>Tronsonul 205+360 - 205+449, UAT Valu lui Traian, Județul Constanța</t>
  </si>
  <si>
    <t>MITROI ANDREEA-IONELA</t>
  </si>
  <si>
    <t>16877/1
110407</t>
  </si>
  <si>
    <t>528/83, LOT 1</t>
  </si>
  <si>
    <t>528/83, LOT 1/2</t>
  </si>
  <si>
    <t>MORCOV ALEXANDRU</t>
  </si>
  <si>
    <t>16498/1</t>
  </si>
  <si>
    <t>528/68/1</t>
  </si>
  <si>
    <t>528/68/1/2</t>
  </si>
  <si>
    <r>
      <t>Tronsonul 205+546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- 205+808, UAT Valu lui Traian, Județul Constanța</t>
    </r>
  </si>
  <si>
    <t>SOLDATU DUMITRU
SOLDATU NICOLETA
ANDRA INTERNATIONAL S.R.L</t>
  </si>
  <si>
    <t>(528/56+528/55+528/54/1+528/54/2) 1/1</t>
  </si>
  <si>
    <t>(528/56+528/55+528/54/1+528/54/2) 1/1/1</t>
  </si>
  <si>
    <t>MARIN STEFAN</t>
  </si>
  <si>
    <t>(528/56+528/55+528/54/1+528/54/2)/2/1, LOT 11</t>
  </si>
  <si>
    <t>(528/56+528/55+528/54/1+528/54/2)/2/1, LOT 11/2</t>
  </si>
  <si>
    <t>PARIS COSTEL
PARIS NICOLETA</t>
  </si>
  <si>
    <t>(528/56+528/55+528/54/1+528/54/2)/2/2/2/2/1/1/1</t>
  </si>
  <si>
    <t>(528/56+528/55+528/54/1+528/54/2)/2/2/2/2/1/1/1/2</t>
  </si>
  <si>
    <t>VACARASU PANFILA
VACARASU DUMITRU</t>
  </si>
  <si>
    <t>528/56+528/55+528/54/1+528/54/2, LOT 2/2/2/1</t>
  </si>
  <si>
    <t>DETCOV VASILE
DETCOV MIHAELA NICOLETA</t>
  </si>
  <si>
    <t>528/56+528/55+528/54/1+528/54/2 LOT 2/2, LOT 1</t>
  </si>
  <si>
    <t>528/56+528/55+528/54/1+528/54/2 LOT 2/2, LOT 1/2</t>
  </si>
  <si>
    <t>GEORGESCU NICULAE
GEORGESCU RADA</t>
  </si>
  <si>
    <t>528/54/3/1</t>
  </si>
  <si>
    <t>528/54/3/1/2</t>
  </si>
  <si>
    <t xml:space="preserve">SIMION NICULAE </t>
  </si>
  <si>
    <t>16665/1</t>
  </si>
  <si>
    <t>528/53/1</t>
  </si>
  <si>
    <r>
      <t>Tronsonul 205+813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- 205+846, UAT Valu lui Traian, Județul Constanța.</t>
    </r>
  </si>
  <si>
    <t>MITROI EMANUEL-FLORIN</t>
  </si>
  <si>
    <t>16455/1
108749</t>
  </si>
  <si>
    <t>A 528/50 LOT1</t>
  </si>
  <si>
    <t>A 528/50 LOT1/2</t>
  </si>
  <si>
    <t>DUMITRU SOTIR
SAMES MARIAN</t>
  </si>
  <si>
    <t>A 528/49</t>
  </si>
  <si>
    <t>A 528/49/2</t>
  </si>
  <si>
    <r>
      <t>Tronsonul 205+850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- 206+023, UAT Valu lui Traian, Județul Constanța</t>
    </r>
  </si>
  <si>
    <t>A 528/12/5/1</t>
  </si>
  <si>
    <t>A 528/12/5/1/2</t>
  </si>
  <si>
    <t>A 528/12/4/1</t>
  </si>
  <si>
    <t>A 528/12/4/1/2</t>
  </si>
  <si>
    <t>PISLARU ALEXANDRU</t>
  </si>
  <si>
    <t>A 528/12/3/1</t>
  </si>
  <si>
    <t>A 528/12/3/1/2</t>
  </si>
  <si>
    <t>DINCA NICU</t>
  </si>
  <si>
    <t>A 528/12/2/1</t>
  </si>
  <si>
    <t>A 528/12/2/1/2</t>
  </si>
  <si>
    <t>DINCA NICULAE</t>
  </si>
  <si>
    <t>A 528/12/1/1</t>
  </si>
  <si>
    <t>A 528/12/1/1/2</t>
  </si>
  <si>
    <t>DINCA DUMITRU</t>
  </si>
  <si>
    <t>17056/1</t>
  </si>
  <si>
    <t>A 528/13/1</t>
  </si>
  <si>
    <t>A 528/13/1/2</t>
  </si>
  <si>
    <t>A 528/14/1</t>
  </si>
  <si>
    <t>A 528/14/1/2</t>
  </si>
  <si>
    <t> 16439/1</t>
  </si>
  <si>
    <t>A 528/15/1</t>
  </si>
  <si>
    <t>A 528/15/1/2</t>
  </si>
  <si>
    <t>Tronsonul 206+683 - 206+741, UAT Valu lui Traian, Județul Constanța</t>
  </si>
  <si>
    <t>SABIT NERMIN, BECHIR ELMIE</t>
  </si>
  <si>
    <t>16425/2</t>
  </si>
  <si>
    <t>432/2/2</t>
  </si>
  <si>
    <t>432/2/2/2</t>
  </si>
  <si>
    <t xml:space="preserve"> ALBU MARIA, ALBU MARIN, ALBU LINA, ALBU RADU, ALBU DUMITRU</t>
  </si>
  <si>
    <t>16448/3</t>
  </si>
  <si>
    <t>432/3/3</t>
  </si>
  <si>
    <t>432/3/3/2</t>
  </si>
  <si>
    <t>Tronsonul 206+779 - 207+003, UAT Valu lui Traian, Județul Constanța</t>
  </si>
  <si>
    <t xml:space="preserve"> 16448/5</t>
  </si>
  <si>
    <t>432/3/5</t>
  </si>
  <si>
    <t>432/3/5/2</t>
  </si>
  <si>
    <t>STROIE IANCU, DEGERATU GHEORGHITA, PROCA FRUSINA, STROIE CRISTEA</t>
  </si>
  <si>
    <t>16593/4</t>
  </si>
  <si>
    <t>432/4 lot4</t>
  </si>
  <si>
    <t>432/4 lot4/2</t>
  </si>
  <si>
    <t>IBRAM NUTFIE</t>
  </si>
  <si>
    <t>432/5/2/10/1</t>
  </si>
  <si>
    <t>432/5/2/10/1/2</t>
  </si>
  <si>
    <t>BECHIR MUSFIRE</t>
  </si>
  <si>
    <t>16773/3</t>
  </si>
  <si>
    <t>432/5/1/3</t>
  </si>
  <si>
    <t>432/5/1/3/2</t>
  </si>
  <si>
    <t>ALI PEUZIE, ISLEAM MUSLEDIN, ISLEAM SEFCHET</t>
  </si>
  <si>
    <t>16485/1</t>
  </si>
  <si>
    <t>432/6/1</t>
  </si>
  <si>
    <t>432/6/1/2</t>
  </si>
  <si>
    <t>Tronsonul 207+463 - 207+693, UAT Valu lui Traian, Județul Constanța</t>
  </si>
  <si>
    <t>AGRICOLA RAISTAR SRL</t>
  </si>
  <si>
    <t>418/8/1</t>
  </si>
  <si>
    <t>418/8/1/2</t>
  </si>
  <si>
    <t>RAICU RODICA</t>
  </si>
  <si>
    <t>16484/1
110410</t>
  </si>
  <si>
    <t>418/9/1</t>
  </si>
  <si>
    <t>418/9/1/2</t>
  </si>
  <si>
    <t>SERBU NICOLAE
 SERBU RAZVAN IULIAN</t>
  </si>
  <si>
    <t>16431/3
110409</t>
  </si>
  <si>
    <t>418/10 LOT 3</t>
  </si>
  <si>
    <t>418/10 LOT 3/2</t>
  </si>
  <si>
    <t>ANGHEL MARIN</t>
  </si>
  <si>
    <t> 16446/1</t>
  </si>
  <si>
    <t>418/12/1</t>
  </si>
  <si>
    <t>418/12/1/2</t>
  </si>
  <si>
    <t>VRISCU MHAELA</t>
  </si>
  <si>
    <t>418/13/1</t>
  </si>
  <si>
    <t>418/13/1/2</t>
  </si>
  <si>
    <t>Tronsonul 207+869 - 207+983, UAT Valu lui Traian, Județul Constanța</t>
  </si>
  <si>
    <t>RESID KEUSER, CHEMAL ERCHIM, ABDUL-VELI REFICA, BARI TEMACIN, MEMET NURVET, BARI IALSIN, BARI EDAVET</t>
  </si>
  <si>
    <t xml:space="preserve"> - </t>
  </si>
  <si>
    <t xml:space="preserve"> 418/38/1</t>
  </si>
  <si>
    <t xml:space="preserve"> 418/38/1/2</t>
  </si>
  <si>
    <t>ZIADIN SUIUM</t>
  </si>
  <si>
    <t>16486/1</t>
  </si>
  <si>
    <t xml:space="preserve"> 418/39/1</t>
  </si>
  <si>
    <t>418/39/1/2</t>
  </si>
  <si>
    <t>BECMAMBET RIZA</t>
  </si>
  <si>
    <t>16487/3</t>
  </si>
  <si>
    <t>418/40/3</t>
  </si>
  <si>
    <t>418/40/3/2</t>
  </si>
  <si>
    <t>Tronsonul 208+443 - 209+002, UAT Valu lui Traian, Județul Constanța</t>
  </si>
  <si>
    <t>CINCA ALEXANDRINA
IONITA ELENA
STANCA MARIANA
CINCA CONSTANTIN</t>
  </si>
  <si>
    <t>16633/1</t>
  </si>
  <si>
    <t>600/17/1</t>
  </si>
  <si>
    <t>600/17/1/2</t>
  </si>
  <si>
    <t>ION LIDIA</t>
  </si>
  <si>
    <t>17059/1</t>
  </si>
  <si>
    <t>600/16/1/1</t>
  </si>
  <si>
    <t>600/16/1/1/2</t>
  </si>
  <si>
    <t>ION ALINA</t>
  </si>
  <si>
    <t>17061/1</t>
  </si>
  <si>
    <t>600/16/2/1</t>
  </si>
  <si>
    <t>600/16/2/1/2</t>
  </si>
  <si>
    <t>ION DANIEL ALEXANDRU</t>
  </si>
  <si>
    <t>17088/1</t>
  </si>
  <si>
    <t>600/16/3/1</t>
  </si>
  <si>
    <t>600/16/3/1/2</t>
  </si>
  <si>
    <t>STEFAN FLOAREA</t>
  </si>
  <si>
    <t>16423/1</t>
  </si>
  <si>
    <t>600/15/1</t>
  </si>
  <si>
    <t>600/15/1/2</t>
  </si>
  <si>
    <t>Tronsonul 209+048 - 209+183, UAT Valu lui Traian, Județul Constanța</t>
  </si>
  <si>
    <t>A342/7, Lot1</t>
  </si>
  <si>
    <t>A342/7, Lot1/2</t>
  </si>
  <si>
    <t>Tronsonul 209+743 - 210+002, UAT Valu lui Traian, Județul Constanța</t>
  </si>
  <si>
    <t>16774/1
 108964</t>
  </si>
  <si>
    <t>335/4, LOT 1</t>
  </si>
  <si>
    <t>335/4, LOT 1/2</t>
  </si>
  <si>
    <t>Tronsonul 210+008 - km 210+082, UAT Cumpăna, Județul Constanța</t>
  </si>
  <si>
    <t>CUMPANA</t>
  </si>
  <si>
    <t>VERDES MARIA</t>
  </si>
  <si>
    <t>337/1/30/1</t>
  </si>
  <si>
    <t>337/1/30/1/1</t>
  </si>
  <si>
    <t>337/1/30/1/3</t>
  </si>
  <si>
    <t>337/1/29/1, lot2</t>
  </si>
  <si>
    <t>337/1/29/1, lot2/1</t>
  </si>
  <si>
    <t>337/1/29/1, lot2/3</t>
  </si>
  <si>
    <t>DANCIU TICU,
 IONESCU DAN</t>
  </si>
  <si>
    <t>337/1/29/1, lot1</t>
  </si>
  <si>
    <t>337/1/29/1, lot1/1</t>
  </si>
  <si>
    <t>GHISA CRISTIANA, 
MURESEANU LONGINA,
COMANESCU CLAUDIU MARIUS</t>
  </si>
  <si>
    <t>337/1/28, LOT1</t>
  </si>
  <si>
    <t>337/1/28, LOT1/1</t>
  </si>
  <si>
    <t>Tronsonul 210+166- km 210+223, UAT Cumpăna, Județul Constanța</t>
  </si>
  <si>
    <t>MILLENIUM GLOBAL DEVELOPMENT SA</t>
  </si>
  <si>
    <t>337/1/26/1</t>
  </si>
  <si>
    <t>337/1/26/1/1</t>
  </si>
  <si>
    <t>COMANESCU NICOLAE,
 COMANESCU CORNEL</t>
  </si>
  <si>
    <t>13196/1</t>
  </si>
  <si>
    <t>337/1/25/1</t>
  </si>
  <si>
    <t>337/1/25/1/1</t>
  </si>
  <si>
    <t>337/1/1-LOT1</t>
  </si>
  <si>
    <t>337/1/1-LOT1/1</t>
  </si>
  <si>
    <t>337/1/1-LOT1/3</t>
  </si>
  <si>
    <t>SC POZITRON MEDICAL INVESTIGATION SRL</t>
  </si>
  <si>
    <t>337/1/2/1</t>
  </si>
  <si>
    <t>337/1/2/1/1</t>
  </si>
  <si>
    <t>Tronsonul 210+923- km 210+943, UAT Cumpăna, Județul Constanța</t>
  </si>
  <si>
    <t>COMANESCU NICOLAE, COMANESCU CORNEL</t>
  </si>
  <si>
    <t>14398/1</t>
  </si>
  <si>
    <t>337/1/12/1</t>
  </si>
  <si>
    <t>337/1/12/1/1</t>
  </si>
  <si>
    <t>Tronsonul 210+947 - km 211+072, UAT Cumpăna, Județul Constanța</t>
  </si>
  <si>
    <t>DANCIU TICU , 
IONESCU DAN</t>
  </si>
  <si>
    <t>337/2/2/1</t>
  </si>
  <si>
    <t>337/2/2/1/1</t>
  </si>
  <si>
    <t>DANCIU TICU, 
IONESCU DAN</t>
  </si>
  <si>
    <t xml:space="preserve"> 337/2/1/1, lot 1 </t>
  </si>
  <si>
    <t xml:space="preserve"> 337/2/1/1, lot 1/1</t>
  </si>
  <si>
    <t xml:space="preserve"> 337/2/1/1, lot 1/4</t>
  </si>
  <si>
    <t xml:space="preserve"> 337/2/1/1, lot 1/5</t>
  </si>
  <si>
    <t xml:space="preserve"> 337/2/1/1, lot 2 </t>
  </si>
  <si>
    <t xml:space="preserve"> 337/2/1/1, lot 2/1</t>
  </si>
  <si>
    <t xml:space="preserve"> 337/2/1/1, lot 2/3</t>
  </si>
  <si>
    <t>Tronsonul 211+080 - km 211+497, UAT Cumpăna, Județul Constanța</t>
  </si>
  <si>
    <t>MOGA EMIL</t>
  </si>
  <si>
    <t xml:space="preserve"> 341/12/1</t>
  </si>
  <si>
    <t>341/12/1/1</t>
  </si>
  <si>
    <t>341/12/1/3</t>
  </si>
  <si>
    <t>PANDELE IULICA STELIAN
PANDELE VASILICA</t>
  </si>
  <si>
    <t xml:space="preserve"> 341/11/2/1  </t>
  </si>
  <si>
    <t>341/11/2/1/1</t>
  </si>
  <si>
    <t>341/11/2/1/3</t>
  </si>
  <si>
    <t xml:space="preserve"> 341/11/1/1  </t>
  </si>
  <si>
    <t>341/11/1/1/1</t>
  </si>
  <si>
    <t>341/11/1/1/3</t>
  </si>
  <si>
    <t>PANDELE IULICA STELIAN, ANDREI MARIAN, ANDREI DANIEL</t>
  </si>
  <si>
    <t>14941/1</t>
  </si>
  <si>
    <t xml:space="preserve"> 341/1/10/1</t>
  </si>
  <si>
    <t>341/1/10/1/1</t>
  </si>
  <si>
    <t>341/1/10/1/3</t>
  </si>
  <si>
    <t>PANDELE IULICA-STELIAN
PANDELE VASILICA</t>
  </si>
  <si>
    <t xml:space="preserve"> 341/1/9/1  </t>
  </si>
  <si>
    <t>341/1/9/1/1</t>
  </si>
  <si>
    <t>341/1/9/1/3</t>
  </si>
  <si>
    <t> IDA TUDORITA, SOLOMON N. MIHAI, SOLOMON ION II, CARALI ANA</t>
  </si>
  <si>
    <t>341/1/8/4/1</t>
  </si>
  <si>
    <t>341/1/8/4/1/1</t>
  </si>
  <si>
    <t>341/1/8/4/1/3</t>
  </si>
  <si>
    <t>341/1/8/3/1</t>
  </si>
  <si>
    <t>341/1/8/3/1/1</t>
  </si>
  <si>
    <t>341/1/8/3/1/3</t>
  </si>
  <si>
    <t>341/1/8/2</t>
  </si>
  <si>
    <t>341/1/8/2/1</t>
  </si>
  <si>
    <t>341/1/8/2/3</t>
  </si>
  <si>
    <t>CARALI ANA</t>
  </si>
  <si>
    <t xml:space="preserve"> 343/1/8 lot 1</t>
  </si>
  <si>
    <t xml:space="preserve"> 343/1/8 lot 1/1</t>
  </si>
  <si>
    <t>SC BLUE BEACH SRL</t>
  </si>
  <si>
    <t>341/1/7</t>
  </si>
  <si>
    <t>341/1/7/1</t>
  </si>
  <si>
    <t>Tronsonul 211+503 - km 211+923, UAT Cumpăna, Județul Constanța</t>
  </si>
  <si>
    <t>PANDELE IULICA STELIAN,
 PANDELE VASILICA</t>
  </si>
  <si>
    <t>343/12/1-lot 1</t>
  </si>
  <si>
    <t>343/12/1-lot 1/1</t>
  </si>
  <si>
    <t>343/12/1-lot 1/3</t>
  </si>
  <si>
    <t>343/12/1-lot 1/5</t>
  </si>
  <si>
    <t>SC SOHNER PLASTIC SRL</t>
  </si>
  <si>
    <t>343/12/1-lot 2</t>
  </si>
  <si>
    <t>343/12/1-lot 2/1</t>
  </si>
  <si>
    <t>343/12/1-lot 2/3</t>
  </si>
  <si>
    <t>BADILA MARIA</t>
  </si>
  <si>
    <t>343/11/1</t>
  </si>
  <si>
    <t>343/11/1/1</t>
  </si>
  <si>
    <t>343/11/1/3</t>
  </si>
  <si>
    <t xml:space="preserve">BADILA TUDOR,
 BADILA ELENA  </t>
  </si>
  <si>
    <t>14437/1</t>
  </si>
  <si>
    <t>343/10, lot 1</t>
  </si>
  <si>
    <t>343/10, lot 1/1</t>
  </si>
  <si>
    <t>343/10, lot 1/3</t>
  </si>
  <si>
    <t>IVANESCU GHEORGHE,
IVANESCU ELENA</t>
  </si>
  <si>
    <t xml:space="preserve"> 343/9/1</t>
  </si>
  <si>
    <t xml:space="preserve"> 343/9/1/1</t>
  </si>
  <si>
    <t xml:space="preserve"> 343/9/1/3</t>
  </si>
  <si>
    <t>GASPAR LIVIU,
GASPAR ADRIANA</t>
  </si>
  <si>
    <t xml:space="preserve"> 343/8/2</t>
  </si>
  <si>
    <t xml:space="preserve"> 343/8/2/1</t>
  </si>
  <si>
    <t>Nr. crt.</t>
  </si>
  <si>
    <t xml:space="preserve">TOTAL </t>
  </si>
  <si>
    <t>Anexa nr. 2</t>
  </si>
  <si>
    <r>
      <rPr>
        <b/>
        <u/>
        <sz val="13"/>
        <color theme="1"/>
        <rFont val="Times New Roman"/>
        <family val="1"/>
      </rPr>
      <t>Obiectivul de investiții</t>
    </r>
    <r>
      <rPr>
        <sz val="13"/>
        <color theme="1"/>
        <rFont val="Times New Roman"/>
        <family val="1"/>
      </rPr>
      <t>: Perdele forestiere de protecție a Autostrăzii 2, Județul Constanța, poziíile km: 200+403 – 202+083; 202+403 – 203+863; 204+163 – 204+423; 205+323 – 206+023; 206+683 – 207+003; 207+463 – 207+983; 208+443 – 209+183; 209+743 – 210+223; 210+923 – 211+923.</t>
    </r>
  </si>
  <si>
    <t>Valoarea justă a despagubirii terenului conform Legii nr.255/2010              (lei)</t>
  </si>
  <si>
    <t>Unitatea administrativ teritoriala</t>
  </si>
  <si>
    <t>Numele si prenumele proprietarului/detinatorului terenului</t>
  </si>
  <si>
    <t>Suprafata de expropiat (mp)</t>
  </si>
  <si>
    <t>Valoarea conf. expertiză Camera Notarilor (lei)</t>
  </si>
  <si>
    <t>Murfatlar</t>
  </si>
  <si>
    <t>TOTAL GENERAL</t>
  </si>
  <si>
    <t>Bărăganu</t>
  </si>
  <si>
    <t>Valu lui Traian</t>
  </si>
  <si>
    <t>Cumpăna</t>
  </si>
  <si>
    <t>31 proprietari</t>
  </si>
  <si>
    <t>64 proprietari</t>
  </si>
  <si>
    <t>43 proprietari</t>
  </si>
  <si>
    <t>28 proprietari</t>
  </si>
  <si>
    <t xml:space="preserve">TOTAL GENERAL OBIECTIV </t>
  </si>
  <si>
    <t>Obiectivul de investiții: Perdele forestiere de protecție a Autostrăzii 2, Județul Constanța, poziíile km: 200+403 – 202+083; 202+403 – 203+863; 204+163 – 204+423; 205+323 – 206+023; 206+683 – 207+003; 207+463 – 207+983; 208+443 – 209+183; 209+743 – 210+223; 210+923 – 211+923.</t>
  </si>
  <si>
    <t>Lista cuprinzând imobilele proprietate privată supuse exproprierii, situate pe raza localităților Bărăganu, Cumpăna, Murfatlar și Valu lui Traian, județul Constanța, proprietarii sau deținătorii acestora, precum și sumele individuale aferente despăgubirilor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</si>
</sst>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2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8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/>
    <xf numFmtId="0" fontId="8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center" wrapText="1"/>
    </xf>
    <xf numFmtId="0" fontId="17" fillId="0" borderId="4" xfId="0" applyNumberFormat="1" applyFont="1" applyBorder="1" applyAlignment="1">
      <alignment horizontal="center" wrapText="1"/>
    </xf>
    <xf numFmtId="0" fontId="17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83343</xdr:rowOff>
    </xdr:from>
    <xdr:to>
      <xdr:col>2</xdr:col>
      <xdr:colOff>1052512</xdr:colOff>
      <xdr:row>7</xdr:row>
      <xdr:rowOff>333374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6281" y="1619249"/>
          <a:ext cx="1885950" cy="1631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view="pageBreakPreview" zoomScale="80" zoomScaleNormal="80" zoomScaleSheetLayoutView="80" workbookViewId="0">
      <selection activeCell="A3" sqref="A3:K3"/>
    </sheetView>
  </sheetViews>
  <sheetFormatPr defaultRowHeight="15"/>
  <cols>
    <col min="1" max="1" width="4.42578125" style="2" customWidth="1"/>
    <col min="2" max="2" width="19" style="1" customWidth="1"/>
    <col min="3" max="3" width="16.7109375" style="1" customWidth="1"/>
    <col min="4" max="4" width="28.140625" style="1" customWidth="1"/>
    <col min="5" max="5" width="9.5703125" style="1" customWidth="1"/>
    <col min="6" max="6" width="12.7109375" style="1" customWidth="1"/>
    <col min="7" max="7" width="13.5703125" style="1" customWidth="1"/>
    <col min="8" max="8" width="11" style="1" customWidth="1"/>
    <col min="9" max="9" width="15.5703125" style="2" customWidth="1"/>
    <col min="10" max="10" width="13.28515625" style="1" customWidth="1"/>
    <col min="11" max="11" width="20.140625" style="3" customWidth="1"/>
    <col min="12" max="12" width="6" style="1" customWidth="1"/>
    <col min="13" max="16384" width="9.140625" style="1"/>
  </cols>
  <sheetData>
    <row r="1" spans="1:12" ht="20.25" customHeight="1">
      <c r="J1" s="96" t="s">
        <v>583</v>
      </c>
      <c r="K1" s="96"/>
    </row>
    <row r="2" spans="1:12" ht="20.25" customHeight="1">
      <c r="J2" s="24"/>
      <c r="K2" s="24"/>
    </row>
    <row r="3" spans="1:12" ht="54" customHeight="1">
      <c r="A3" s="101" t="s">
        <v>601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6"/>
    </row>
    <row r="4" spans="1:12" ht="25.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6"/>
    </row>
    <row r="5" spans="1:12" ht="39.7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6"/>
    </row>
    <row r="6" spans="1:12" ht="37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6"/>
    </row>
    <row r="7" spans="1:12" ht="32.2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6"/>
    </row>
    <row r="8" spans="1:12" ht="34.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6"/>
    </row>
    <row r="9" spans="1:12" ht="24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6"/>
    </row>
    <row r="10" spans="1:12" ht="48" customHeight="1">
      <c r="A10" s="100" t="s">
        <v>584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6"/>
    </row>
    <row r="11" spans="1:12" ht="88.5" customHeight="1">
      <c r="A11" s="19" t="s">
        <v>581</v>
      </c>
      <c r="B11" s="19" t="s">
        <v>4</v>
      </c>
      <c r="C11" s="19" t="s">
        <v>5</v>
      </c>
      <c r="D11" s="18" t="s">
        <v>7</v>
      </c>
      <c r="E11" s="18" t="s">
        <v>0</v>
      </c>
      <c r="F11" s="18" t="s">
        <v>1</v>
      </c>
      <c r="G11" s="18" t="s">
        <v>6</v>
      </c>
      <c r="H11" s="18" t="s">
        <v>2</v>
      </c>
      <c r="I11" s="18" t="s">
        <v>12</v>
      </c>
      <c r="J11" s="18" t="s">
        <v>13</v>
      </c>
      <c r="K11" s="48" t="s">
        <v>585</v>
      </c>
    </row>
    <row r="12" spans="1:12" s="4" customFormat="1" ht="12">
      <c r="A12" s="30">
        <v>0</v>
      </c>
      <c r="B12" s="31">
        <v>1</v>
      </c>
      <c r="C12" s="30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3">
        <v>10</v>
      </c>
    </row>
    <row r="13" spans="1:12" s="4" customFormat="1" ht="22.5" customHeight="1">
      <c r="A13" s="75" t="s">
        <v>103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2" ht="30">
      <c r="A14" s="7">
        <v>1</v>
      </c>
      <c r="B14" s="8" t="s">
        <v>10</v>
      </c>
      <c r="C14" s="9" t="s">
        <v>11</v>
      </c>
      <c r="D14" s="8" t="s">
        <v>16</v>
      </c>
      <c r="E14" s="10" t="s">
        <v>3</v>
      </c>
      <c r="F14" s="9">
        <v>102073</v>
      </c>
      <c r="G14" s="9" t="s">
        <v>17</v>
      </c>
      <c r="H14" s="9" t="s">
        <v>8</v>
      </c>
      <c r="I14" s="8" t="s">
        <v>18</v>
      </c>
      <c r="J14" s="9">
        <v>2723</v>
      </c>
      <c r="K14" s="34">
        <v>5105.625</v>
      </c>
    </row>
    <row r="15" spans="1:12" ht="81" customHeight="1">
      <c r="A15" s="7">
        <v>2</v>
      </c>
      <c r="B15" s="8" t="s">
        <v>10</v>
      </c>
      <c r="C15" s="9" t="s">
        <v>11</v>
      </c>
      <c r="D15" s="8" t="s">
        <v>19</v>
      </c>
      <c r="E15" s="10" t="s">
        <v>3</v>
      </c>
      <c r="F15" s="9" t="s">
        <v>20</v>
      </c>
      <c r="G15" s="9" t="s">
        <v>21</v>
      </c>
      <c r="H15" s="9" t="s">
        <v>8</v>
      </c>
      <c r="I15" s="8" t="s">
        <v>22</v>
      </c>
      <c r="J15" s="9">
        <v>3330</v>
      </c>
      <c r="K15" s="34">
        <v>6243.75</v>
      </c>
    </row>
    <row r="16" spans="1:12" ht="21.75" customHeight="1">
      <c r="A16" s="7">
        <v>3</v>
      </c>
      <c r="B16" s="8" t="s">
        <v>10</v>
      </c>
      <c r="C16" s="9" t="s">
        <v>11</v>
      </c>
      <c r="D16" s="9" t="s">
        <v>23</v>
      </c>
      <c r="E16" s="10" t="s">
        <v>3</v>
      </c>
      <c r="F16" s="9">
        <v>102148</v>
      </c>
      <c r="G16" s="9" t="s">
        <v>24</v>
      </c>
      <c r="H16" s="9" t="s">
        <v>8</v>
      </c>
      <c r="I16" s="8" t="s">
        <v>25</v>
      </c>
      <c r="J16" s="9">
        <v>2077</v>
      </c>
      <c r="K16" s="34">
        <v>3894.375</v>
      </c>
    </row>
    <row r="17" spans="1:11" ht="30">
      <c r="A17" s="7">
        <v>4</v>
      </c>
      <c r="B17" s="8" t="s">
        <v>10</v>
      </c>
      <c r="C17" s="9" t="s">
        <v>11</v>
      </c>
      <c r="D17" s="7" t="s">
        <v>26</v>
      </c>
      <c r="E17" s="10" t="s">
        <v>3</v>
      </c>
      <c r="F17" s="9">
        <v>102142</v>
      </c>
      <c r="G17" s="9" t="s">
        <v>27</v>
      </c>
      <c r="H17" s="9" t="s">
        <v>8</v>
      </c>
      <c r="I17" s="8" t="s">
        <v>28</v>
      </c>
      <c r="J17" s="9">
        <v>1726</v>
      </c>
      <c r="K17" s="34">
        <v>3236.25</v>
      </c>
    </row>
    <row r="18" spans="1:11" ht="30">
      <c r="A18" s="7">
        <v>5</v>
      </c>
      <c r="B18" s="8" t="s">
        <v>10</v>
      </c>
      <c r="C18" s="9" t="s">
        <v>11</v>
      </c>
      <c r="D18" s="8" t="s">
        <v>26</v>
      </c>
      <c r="E18" s="10" t="s">
        <v>3</v>
      </c>
      <c r="F18" s="9">
        <v>102138</v>
      </c>
      <c r="G18" s="11" t="s">
        <v>29</v>
      </c>
      <c r="H18" s="9" t="s">
        <v>8</v>
      </c>
      <c r="I18" s="22" t="s">
        <v>30</v>
      </c>
      <c r="J18" s="9">
        <v>575</v>
      </c>
      <c r="K18" s="34">
        <v>1078.125</v>
      </c>
    </row>
    <row r="19" spans="1:11" ht="30">
      <c r="A19" s="85">
        <v>6</v>
      </c>
      <c r="B19" s="69" t="s">
        <v>10</v>
      </c>
      <c r="C19" s="70" t="s">
        <v>11</v>
      </c>
      <c r="D19" s="69" t="s">
        <v>31</v>
      </c>
      <c r="E19" s="71" t="s">
        <v>3</v>
      </c>
      <c r="F19" s="70">
        <v>103260</v>
      </c>
      <c r="G19" s="72" t="s">
        <v>32</v>
      </c>
      <c r="H19" s="70" t="s">
        <v>8</v>
      </c>
      <c r="I19" s="8" t="s">
        <v>33</v>
      </c>
      <c r="J19" s="9">
        <v>1068</v>
      </c>
      <c r="K19" s="34">
        <v>2002.5</v>
      </c>
    </row>
    <row r="20" spans="1:11" ht="30">
      <c r="A20" s="85"/>
      <c r="B20" s="69"/>
      <c r="C20" s="70"/>
      <c r="D20" s="69"/>
      <c r="E20" s="71"/>
      <c r="F20" s="70"/>
      <c r="G20" s="72"/>
      <c r="H20" s="70"/>
      <c r="I20" s="8" t="s">
        <v>34</v>
      </c>
      <c r="J20" s="9">
        <v>1026</v>
      </c>
      <c r="K20" s="34">
        <v>1923.75</v>
      </c>
    </row>
    <row r="21" spans="1:11" ht="30">
      <c r="A21" s="7">
        <v>7</v>
      </c>
      <c r="B21" s="8" t="s">
        <v>10</v>
      </c>
      <c r="C21" s="9" t="s">
        <v>11</v>
      </c>
      <c r="D21" s="8" t="s">
        <v>31</v>
      </c>
      <c r="E21" s="10" t="s">
        <v>3</v>
      </c>
      <c r="F21" s="9">
        <v>103261</v>
      </c>
      <c r="G21" s="11" t="s">
        <v>35</v>
      </c>
      <c r="H21" s="9" t="s">
        <v>8</v>
      </c>
      <c r="I21" s="8" t="s">
        <v>36</v>
      </c>
      <c r="J21" s="9">
        <v>90</v>
      </c>
      <c r="K21" s="34">
        <v>168.75</v>
      </c>
    </row>
    <row r="22" spans="1:11" ht="30">
      <c r="A22" s="7">
        <v>8</v>
      </c>
      <c r="B22" s="8" t="s">
        <v>10</v>
      </c>
      <c r="C22" s="9" t="s">
        <v>11</v>
      </c>
      <c r="D22" s="8" t="s">
        <v>37</v>
      </c>
      <c r="E22" s="10" t="s">
        <v>3</v>
      </c>
      <c r="F22" s="9">
        <v>102146</v>
      </c>
      <c r="G22" s="11" t="s">
        <v>38</v>
      </c>
      <c r="H22" s="9" t="s">
        <v>8</v>
      </c>
      <c r="I22" s="8" t="s">
        <v>39</v>
      </c>
      <c r="J22" s="9">
        <v>2178</v>
      </c>
      <c r="K22" s="34">
        <v>4083.75</v>
      </c>
    </row>
    <row r="23" spans="1:11" ht="30">
      <c r="A23" s="7">
        <v>9</v>
      </c>
      <c r="B23" s="8" t="s">
        <v>10</v>
      </c>
      <c r="C23" s="9" t="s">
        <v>11</v>
      </c>
      <c r="D23" s="8" t="s">
        <v>15</v>
      </c>
      <c r="E23" s="10" t="s">
        <v>3</v>
      </c>
      <c r="F23" s="8">
        <v>104410</v>
      </c>
      <c r="G23" s="11" t="s">
        <v>40</v>
      </c>
      <c r="H23" s="9" t="s">
        <v>8</v>
      </c>
      <c r="I23" s="8" t="s">
        <v>41</v>
      </c>
      <c r="J23" s="9">
        <v>212</v>
      </c>
      <c r="K23" s="34">
        <v>397.5</v>
      </c>
    </row>
    <row r="24" spans="1:11" ht="30">
      <c r="A24" s="7">
        <v>10</v>
      </c>
      <c r="B24" s="8" t="s">
        <v>10</v>
      </c>
      <c r="C24" s="9" t="s">
        <v>11</v>
      </c>
      <c r="D24" s="8" t="s">
        <v>42</v>
      </c>
      <c r="E24" s="10" t="s">
        <v>3</v>
      </c>
      <c r="F24" s="9">
        <v>104409</v>
      </c>
      <c r="G24" s="9" t="s">
        <v>43</v>
      </c>
      <c r="H24" s="9" t="s">
        <v>8</v>
      </c>
      <c r="I24" s="8" t="s">
        <v>44</v>
      </c>
      <c r="J24" s="9">
        <v>2304</v>
      </c>
      <c r="K24" s="34">
        <v>4320</v>
      </c>
    </row>
    <row r="25" spans="1:11">
      <c r="A25" s="7">
        <v>11</v>
      </c>
      <c r="B25" s="8" t="s">
        <v>10</v>
      </c>
      <c r="C25" s="9" t="s">
        <v>11</v>
      </c>
      <c r="D25" s="8" t="s">
        <v>45</v>
      </c>
      <c r="E25" s="10" t="s">
        <v>3</v>
      </c>
      <c r="F25" s="9" t="s">
        <v>46</v>
      </c>
      <c r="G25" s="9" t="s">
        <v>47</v>
      </c>
      <c r="H25" s="9" t="s">
        <v>8</v>
      </c>
      <c r="I25" s="8" t="s">
        <v>48</v>
      </c>
      <c r="J25" s="9">
        <v>570</v>
      </c>
      <c r="K25" s="34">
        <v>1068.75</v>
      </c>
    </row>
    <row r="26" spans="1:11">
      <c r="A26" s="7">
        <v>12</v>
      </c>
      <c r="B26" s="8" t="s">
        <v>10</v>
      </c>
      <c r="C26" s="9" t="s">
        <v>11</v>
      </c>
      <c r="D26" s="8" t="s">
        <v>49</v>
      </c>
      <c r="E26" s="10" t="s">
        <v>3</v>
      </c>
      <c r="F26" s="9">
        <v>102144</v>
      </c>
      <c r="G26" s="9" t="s">
        <v>50</v>
      </c>
      <c r="H26" s="9" t="s">
        <v>8</v>
      </c>
      <c r="I26" s="8" t="s">
        <v>51</v>
      </c>
      <c r="J26" s="9">
        <v>1145</v>
      </c>
      <c r="K26" s="34">
        <v>2146.875</v>
      </c>
    </row>
    <row r="27" spans="1:11" ht="45">
      <c r="A27" s="7">
        <v>13</v>
      </c>
      <c r="B27" s="8" t="s">
        <v>10</v>
      </c>
      <c r="C27" s="9" t="s">
        <v>11</v>
      </c>
      <c r="D27" s="8" t="s">
        <v>52</v>
      </c>
      <c r="E27" s="10" t="s">
        <v>3</v>
      </c>
      <c r="F27" s="9">
        <v>104610</v>
      </c>
      <c r="G27" s="9" t="s">
        <v>53</v>
      </c>
      <c r="H27" s="9" t="s">
        <v>8</v>
      </c>
      <c r="I27" s="8" t="s">
        <v>54</v>
      </c>
      <c r="J27" s="9">
        <v>1143</v>
      </c>
      <c r="K27" s="34">
        <v>2143.125</v>
      </c>
    </row>
    <row r="28" spans="1:11">
      <c r="A28" s="7">
        <v>14</v>
      </c>
      <c r="B28" s="8" t="s">
        <v>10</v>
      </c>
      <c r="C28" s="9" t="s">
        <v>11</v>
      </c>
      <c r="D28" s="8" t="s">
        <v>55</v>
      </c>
      <c r="E28" s="10" t="s">
        <v>3</v>
      </c>
      <c r="F28" s="9" t="s">
        <v>56</v>
      </c>
      <c r="G28" s="11" t="s">
        <v>57</v>
      </c>
      <c r="H28" s="9" t="s">
        <v>8</v>
      </c>
      <c r="I28" s="8" t="s">
        <v>58</v>
      </c>
      <c r="J28" s="9">
        <v>4272</v>
      </c>
      <c r="K28" s="34">
        <v>8010</v>
      </c>
    </row>
    <row r="29" spans="1:11" ht="75">
      <c r="A29" s="7">
        <v>15</v>
      </c>
      <c r="B29" s="8" t="s">
        <v>10</v>
      </c>
      <c r="C29" s="9" t="s">
        <v>11</v>
      </c>
      <c r="D29" s="8" t="s">
        <v>59</v>
      </c>
      <c r="E29" s="10" t="s">
        <v>3</v>
      </c>
      <c r="F29" s="8" t="s">
        <v>14</v>
      </c>
      <c r="G29" s="11" t="s">
        <v>60</v>
      </c>
      <c r="H29" s="9" t="s">
        <v>8</v>
      </c>
      <c r="I29" s="8" t="s">
        <v>61</v>
      </c>
      <c r="J29" s="9">
        <v>708</v>
      </c>
      <c r="K29" s="34">
        <v>1327.5</v>
      </c>
    </row>
    <row r="30" spans="1:11" ht="30">
      <c r="A30" s="7">
        <v>16</v>
      </c>
      <c r="B30" s="8" t="s">
        <v>10</v>
      </c>
      <c r="C30" s="9" t="s">
        <v>11</v>
      </c>
      <c r="D30" s="8" t="s">
        <v>62</v>
      </c>
      <c r="E30" s="10" t="s">
        <v>3</v>
      </c>
      <c r="F30" s="9">
        <v>104340</v>
      </c>
      <c r="G30" s="11" t="s">
        <v>63</v>
      </c>
      <c r="H30" s="9" t="s">
        <v>8</v>
      </c>
      <c r="I30" s="8" t="s">
        <v>64</v>
      </c>
      <c r="J30" s="9">
        <v>2828</v>
      </c>
      <c r="K30" s="34">
        <v>5302.5</v>
      </c>
    </row>
    <row r="31" spans="1:11">
      <c r="A31" s="7">
        <v>17</v>
      </c>
      <c r="B31" s="8" t="s">
        <v>10</v>
      </c>
      <c r="C31" s="9" t="s">
        <v>11</v>
      </c>
      <c r="D31" s="8" t="s">
        <v>65</v>
      </c>
      <c r="E31" s="10" t="s">
        <v>3</v>
      </c>
      <c r="F31" s="9">
        <v>104332</v>
      </c>
      <c r="G31" s="11" t="s">
        <v>66</v>
      </c>
      <c r="H31" s="9" t="s">
        <v>8</v>
      </c>
      <c r="I31" s="8" t="s">
        <v>67</v>
      </c>
      <c r="J31" s="9">
        <v>1664</v>
      </c>
      <c r="K31" s="34">
        <v>3120</v>
      </c>
    </row>
    <row r="32" spans="1:11" ht="30">
      <c r="A32" s="7">
        <v>18</v>
      </c>
      <c r="B32" s="8" t="s">
        <v>10</v>
      </c>
      <c r="C32" s="9" t="s">
        <v>11</v>
      </c>
      <c r="D32" s="8" t="s">
        <v>65</v>
      </c>
      <c r="E32" s="10" t="s">
        <v>3</v>
      </c>
      <c r="F32" s="9">
        <v>104361</v>
      </c>
      <c r="G32" s="11" t="s">
        <v>68</v>
      </c>
      <c r="H32" s="9" t="s">
        <v>8</v>
      </c>
      <c r="I32" s="8" t="s">
        <v>69</v>
      </c>
      <c r="J32" s="9">
        <v>746</v>
      </c>
      <c r="K32" s="34">
        <v>1398.75</v>
      </c>
    </row>
    <row r="33" spans="1:11" ht="30">
      <c r="A33" s="7">
        <v>19</v>
      </c>
      <c r="B33" s="8" t="s">
        <v>10</v>
      </c>
      <c r="C33" s="9" t="s">
        <v>11</v>
      </c>
      <c r="D33" s="8" t="s">
        <v>70</v>
      </c>
      <c r="E33" s="10" t="s">
        <v>3</v>
      </c>
      <c r="F33" s="9">
        <v>104362</v>
      </c>
      <c r="G33" s="11" t="s">
        <v>71</v>
      </c>
      <c r="H33" s="9" t="s">
        <v>8</v>
      </c>
      <c r="I33" s="8" t="s">
        <v>72</v>
      </c>
      <c r="J33" s="9">
        <v>81</v>
      </c>
      <c r="K33" s="34">
        <v>151.875</v>
      </c>
    </row>
    <row r="34" spans="1:11" ht="30">
      <c r="A34" s="7">
        <v>20</v>
      </c>
      <c r="B34" s="8" t="s">
        <v>10</v>
      </c>
      <c r="C34" s="9" t="s">
        <v>11</v>
      </c>
      <c r="D34" s="8" t="s">
        <v>73</v>
      </c>
      <c r="E34" s="10" t="s">
        <v>3</v>
      </c>
      <c r="F34" s="9">
        <v>102100</v>
      </c>
      <c r="G34" s="11" t="s">
        <v>74</v>
      </c>
      <c r="H34" s="9" t="s">
        <v>8</v>
      </c>
      <c r="I34" s="8" t="s">
        <v>75</v>
      </c>
      <c r="J34" s="9">
        <v>1430</v>
      </c>
      <c r="K34" s="34">
        <v>2681.25</v>
      </c>
    </row>
    <row r="35" spans="1:11" ht="30">
      <c r="A35" s="7">
        <v>21</v>
      </c>
      <c r="B35" s="8" t="s">
        <v>10</v>
      </c>
      <c r="C35" s="9" t="s">
        <v>11</v>
      </c>
      <c r="D35" s="8" t="s">
        <v>73</v>
      </c>
      <c r="E35" s="10" t="s">
        <v>3</v>
      </c>
      <c r="F35" s="9">
        <v>102133</v>
      </c>
      <c r="G35" s="11" t="s">
        <v>76</v>
      </c>
      <c r="H35" s="9" t="s">
        <v>8</v>
      </c>
      <c r="I35" s="8" t="s">
        <v>77</v>
      </c>
      <c r="J35" s="9">
        <v>1428</v>
      </c>
      <c r="K35" s="34">
        <v>2677.5</v>
      </c>
    </row>
    <row r="36" spans="1:11" ht="30">
      <c r="A36" s="7">
        <v>22</v>
      </c>
      <c r="B36" s="8" t="s">
        <v>10</v>
      </c>
      <c r="C36" s="9" t="s">
        <v>11</v>
      </c>
      <c r="D36" s="8" t="s">
        <v>73</v>
      </c>
      <c r="E36" s="10" t="s">
        <v>3</v>
      </c>
      <c r="F36" s="8">
        <v>102086</v>
      </c>
      <c r="G36" s="11" t="s">
        <v>78</v>
      </c>
      <c r="H36" s="9" t="s">
        <v>8</v>
      </c>
      <c r="I36" s="8" t="s">
        <v>79</v>
      </c>
      <c r="J36" s="9">
        <v>1427</v>
      </c>
      <c r="K36" s="34">
        <v>2675.625</v>
      </c>
    </row>
    <row r="37" spans="1:11" ht="30">
      <c r="A37" s="7">
        <v>23</v>
      </c>
      <c r="B37" s="8" t="s">
        <v>10</v>
      </c>
      <c r="C37" s="9" t="s">
        <v>11</v>
      </c>
      <c r="D37" s="8" t="s">
        <v>73</v>
      </c>
      <c r="E37" s="10" t="s">
        <v>3</v>
      </c>
      <c r="F37" s="8">
        <v>102060</v>
      </c>
      <c r="G37" s="11" t="s">
        <v>80</v>
      </c>
      <c r="H37" s="9" t="s">
        <v>8</v>
      </c>
      <c r="I37" s="8" t="s">
        <v>81</v>
      </c>
      <c r="J37" s="9">
        <v>802</v>
      </c>
      <c r="K37" s="34">
        <v>1503.75</v>
      </c>
    </row>
    <row r="38" spans="1:11" ht="30">
      <c r="A38" s="7">
        <v>24</v>
      </c>
      <c r="B38" s="8" t="s">
        <v>10</v>
      </c>
      <c r="C38" s="9" t="s">
        <v>11</v>
      </c>
      <c r="D38" s="8" t="s">
        <v>73</v>
      </c>
      <c r="E38" s="10" t="s">
        <v>3</v>
      </c>
      <c r="F38" s="9">
        <v>102092</v>
      </c>
      <c r="G38" s="9" t="s">
        <v>82</v>
      </c>
      <c r="H38" s="9" t="s">
        <v>8</v>
      </c>
      <c r="I38" s="8" t="s">
        <v>83</v>
      </c>
      <c r="J38" s="9">
        <v>801</v>
      </c>
      <c r="K38" s="34">
        <v>1501.875</v>
      </c>
    </row>
    <row r="39" spans="1:11" ht="30">
      <c r="A39" s="7">
        <v>25</v>
      </c>
      <c r="B39" s="8" t="s">
        <v>10</v>
      </c>
      <c r="C39" s="9" t="s">
        <v>11</v>
      </c>
      <c r="D39" s="8" t="s">
        <v>73</v>
      </c>
      <c r="E39" s="10" t="s">
        <v>3</v>
      </c>
      <c r="F39" s="9">
        <v>102127</v>
      </c>
      <c r="G39" s="9" t="s">
        <v>84</v>
      </c>
      <c r="H39" s="9" t="s">
        <v>8</v>
      </c>
      <c r="I39" s="8" t="s">
        <v>85</v>
      </c>
      <c r="J39" s="9">
        <v>1086</v>
      </c>
      <c r="K39" s="34">
        <v>2036.25</v>
      </c>
    </row>
    <row r="40" spans="1:11">
      <c r="A40" s="7">
        <v>26</v>
      </c>
      <c r="B40" s="8" t="s">
        <v>10</v>
      </c>
      <c r="C40" s="9" t="s">
        <v>11</v>
      </c>
      <c r="D40" s="9" t="s">
        <v>86</v>
      </c>
      <c r="E40" s="10" t="s">
        <v>3</v>
      </c>
      <c r="F40" s="9" t="s">
        <v>87</v>
      </c>
      <c r="G40" s="9" t="s">
        <v>88</v>
      </c>
      <c r="H40" s="9" t="s">
        <v>8</v>
      </c>
      <c r="I40" s="8" t="s">
        <v>89</v>
      </c>
      <c r="J40" s="9">
        <v>1598</v>
      </c>
      <c r="K40" s="34">
        <v>2996.25</v>
      </c>
    </row>
    <row r="41" spans="1:11" ht="30">
      <c r="A41" s="7">
        <v>27</v>
      </c>
      <c r="B41" s="8" t="s">
        <v>10</v>
      </c>
      <c r="C41" s="9" t="s">
        <v>11</v>
      </c>
      <c r="D41" s="8" t="s">
        <v>73</v>
      </c>
      <c r="E41" s="10" t="s">
        <v>3</v>
      </c>
      <c r="F41" s="9">
        <v>102170</v>
      </c>
      <c r="G41" s="9" t="s">
        <v>90</v>
      </c>
      <c r="H41" s="9" t="s">
        <v>8</v>
      </c>
      <c r="I41" s="8" t="s">
        <v>91</v>
      </c>
      <c r="J41" s="9">
        <v>2121</v>
      </c>
      <c r="K41" s="34">
        <v>3976.875</v>
      </c>
    </row>
    <row r="42" spans="1:11" ht="45">
      <c r="A42" s="7">
        <v>28</v>
      </c>
      <c r="B42" s="8" t="s">
        <v>10</v>
      </c>
      <c r="C42" s="9" t="s">
        <v>11</v>
      </c>
      <c r="D42" s="8" t="s">
        <v>92</v>
      </c>
      <c r="E42" s="10" t="s">
        <v>3</v>
      </c>
      <c r="F42" s="9">
        <v>102103</v>
      </c>
      <c r="G42" s="11" t="s">
        <v>93</v>
      </c>
      <c r="H42" s="9" t="s">
        <v>8</v>
      </c>
      <c r="I42" s="8" t="s">
        <v>94</v>
      </c>
      <c r="J42" s="9">
        <v>2232</v>
      </c>
      <c r="K42" s="34">
        <v>4185</v>
      </c>
    </row>
    <row r="43" spans="1:11">
      <c r="A43" s="7">
        <v>29</v>
      </c>
      <c r="B43" s="8" t="s">
        <v>10</v>
      </c>
      <c r="C43" s="9" t="s">
        <v>11</v>
      </c>
      <c r="D43" s="8" t="s">
        <v>95</v>
      </c>
      <c r="E43" s="10" t="s">
        <v>3</v>
      </c>
      <c r="F43" s="9">
        <v>102067</v>
      </c>
      <c r="G43" s="11" t="s">
        <v>96</v>
      </c>
      <c r="H43" s="9" t="s">
        <v>8</v>
      </c>
      <c r="I43" s="5" t="s">
        <v>97</v>
      </c>
      <c r="J43" s="9">
        <v>2675</v>
      </c>
      <c r="K43" s="34">
        <v>5015.625</v>
      </c>
    </row>
    <row r="44" spans="1:11" ht="45">
      <c r="A44" s="7">
        <v>30</v>
      </c>
      <c r="B44" s="8" t="s">
        <v>10</v>
      </c>
      <c r="C44" s="9" t="s">
        <v>11</v>
      </c>
      <c r="D44" s="8" t="s">
        <v>98</v>
      </c>
      <c r="E44" s="10" t="s">
        <v>3</v>
      </c>
      <c r="F44" s="9">
        <v>102076</v>
      </c>
      <c r="G44" s="11" t="s">
        <v>99</v>
      </c>
      <c r="H44" s="9" t="s">
        <v>8</v>
      </c>
      <c r="I44" s="8" t="s">
        <v>100</v>
      </c>
      <c r="J44" s="9">
        <v>3166</v>
      </c>
      <c r="K44" s="34">
        <v>5936.25</v>
      </c>
    </row>
    <row r="45" spans="1:11" ht="45">
      <c r="A45" s="7">
        <v>31</v>
      </c>
      <c r="B45" s="8" t="s">
        <v>10</v>
      </c>
      <c r="C45" s="9" t="s">
        <v>11</v>
      </c>
      <c r="D45" s="8" t="s">
        <v>98</v>
      </c>
      <c r="E45" s="10" t="s">
        <v>3</v>
      </c>
      <c r="F45" s="9">
        <v>102079</v>
      </c>
      <c r="G45" s="11" t="s">
        <v>101</v>
      </c>
      <c r="H45" s="9" t="s">
        <v>8</v>
      </c>
      <c r="I45" s="8" t="s">
        <v>102</v>
      </c>
      <c r="J45" s="9">
        <v>435</v>
      </c>
      <c r="K45" s="34">
        <v>815.625</v>
      </c>
    </row>
    <row r="46" spans="1:11" ht="15.75" customHeight="1">
      <c r="A46" s="78" t="s">
        <v>9</v>
      </c>
      <c r="B46" s="78"/>
      <c r="C46" s="78"/>
      <c r="D46" s="78"/>
      <c r="E46" s="78"/>
      <c r="F46" s="78"/>
      <c r="G46" s="78"/>
      <c r="H46" s="78"/>
      <c r="I46" s="78"/>
      <c r="J46" s="35">
        <f>SUM(J14:J45)</f>
        <v>49667</v>
      </c>
      <c r="K46" s="36">
        <f>SUM(K14:K45)</f>
        <v>93125.625</v>
      </c>
    </row>
    <row r="47" spans="1:11" ht="15" customHeight="1">
      <c r="A47" s="98" t="s">
        <v>104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 ht="40.5" customHeight="1">
      <c r="A48" s="13">
        <v>1</v>
      </c>
      <c r="B48" s="19" t="s">
        <v>10</v>
      </c>
      <c r="C48" s="21" t="s">
        <v>105</v>
      </c>
      <c r="D48" s="19" t="s">
        <v>106</v>
      </c>
      <c r="E48" s="13" t="s">
        <v>3</v>
      </c>
      <c r="F48" s="21" t="s">
        <v>107</v>
      </c>
      <c r="G48" s="21" t="s">
        <v>108</v>
      </c>
      <c r="H48" s="21" t="s">
        <v>8</v>
      </c>
      <c r="I48" s="18" t="s">
        <v>109</v>
      </c>
      <c r="J48" s="21">
        <v>173</v>
      </c>
      <c r="K48" s="37">
        <v>139.24769999999998</v>
      </c>
    </row>
    <row r="49" spans="1:11" ht="66" customHeight="1">
      <c r="A49" s="13">
        <v>2</v>
      </c>
      <c r="B49" s="19" t="s">
        <v>10</v>
      </c>
      <c r="C49" s="21" t="s">
        <v>105</v>
      </c>
      <c r="D49" s="19" t="s">
        <v>110</v>
      </c>
      <c r="E49" s="13" t="s">
        <v>3</v>
      </c>
      <c r="F49" s="19" t="s">
        <v>111</v>
      </c>
      <c r="G49" s="21" t="s">
        <v>112</v>
      </c>
      <c r="H49" s="21" t="s">
        <v>8</v>
      </c>
      <c r="I49" s="18" t="s">
        <v>113</v>
      </c>
      <c r="J49" s="21">
        <v>309</v>
      </c>
      <c r="K49" s="37">
        <v>248.71409999999997</v>
      </c>
    </row>
    <row r="50" spans="1:11">
      <c r="A50" s="13">
        <v>3</v>
      </c>
      <c r="B50" s="19" t="s">
        <v>10</v>
      </c>
      <c r="C50" s="21" t="s">
        <v>105</v>
      </c>
      <c r="D50" s="21" t="s">
        <v>114</v>
      </c>
      <c r="E50" s="13" t="s">
        <v>3</v>
      </c>
      <c r="F50" s="21" t="s">
        <v>115</v>
      </c>
      <c r="G50" s="21" t="s">
        <v>116</v>
      </c>
      <c r="H50" s="21" t="s">
        <v>8</v>
      </c>
      <c r="I50" s="18" t="s">
        <v>116</v>
      </c>
      <c r="J50" s="21">
        <v>289</v>
      </c>
      <c r="K50" s="37">
        <v>232.61609999999999</v>
      </c>
    </row>
    <row r="51" spans="1:11" ht="45">
      <c r="A51" s="13">
        <v>4</v>
      </c>
      <c r="B51" s="19" t="s">
        <v>10</v>
      </c>
      <c r="C51" s="21" t="s">
        <v>105</v>
      </c>
      <c r="D51" s="19" t="s">
        <v>117</v>
      </c>
      <c r="E51" s="13" t="s">
        <v>3</v>
      </c>
      <c r="F51" s="21" t="s">
        <v>118</v>
      </c>
      <c r="G51" s="21" t="s">
        <v>119</v>
      </c>
      <c r="H51" s="21" t="s">
        <v>8</v>
      </c>
      <c r="I51" s="18" t="s">
        <v>120</v>
      </c>
      <c r="J51" s="21">
        <v>366</v>
      </c>
      <c r="K51" s="37">
        <v>294.59339999999997</v>
      </c>
    </row>
    <row r="52" spans="1:11" ht="45">
      <c r="A52" s="13">
        <v>5</v>
      </c>
      <c r="B52" s="19" t="s">
        <v>10</v>
      </c>
      <c r="C52" s="21" t="s">
        <v>105</v>
      </c>
      <c r="D52" s="19" t="s">
        <v>121</v>
      </c>
      <c r="E52" s="13" t="s">
        <v>3</v>
      </c>
      <c r="F52" s="19" t="s">
        <v>122</v>
      </c>
      <c r="G52" s="20" t="s">
        <v>123</v>
      </c>
      <c r="H52" s="21" t="s">
        <v>8</v>
      </c>
      <c r="I52" s="18" t="s">
        <v>124</v>
      </c>
      <c r="J52" s="21">
        <v>471</v>
      </c>
      <c r="K52" s="37">
        <v>379.10789999999997</v>
      </c>
    </row>
    <row r="53" spans="1:11">
      <c r="A53" s="13">
        <v>6</v>
      </c>
      <c r="B53" s="19" t="s">
        <v>10</v>
      </c>
      <c r="C53" s="21" t="s">
        <v>105</v>
      </c>
      <c r="D53" s="19" t="s">
        <v>125</v>
      </c>
      <c r="E53" s="13" t="s">
        <v>3</v>
      </c>
      <c r="F53" s="21" t="s">
        <v>126</v>
      </c>
      <c r="G53" s="20" t="s">
        <v>127</v>
      </c>
      <c r="H53" s="21" t="s">
        <v>8</v>
      </c>
      <c r="I53" s="18" t="s">
        <v>128</v>
      </c>
      <c r="J53" s="21">
        <v>134</v>
      </c>
      <c r="K53" s="37">
        <v>107.85659999999999</v>
      </c>
    </row>
    <row r="54" spans="1:11" ht="87.75" customHeight="1">
      <c r="A54" s="13">
        <v>7</v>
      </c>
      <c r="B54" s="19" t="s">
        <v>10</v>
      </c>
      <c r="C54" s="21" t="s">
        <v>105</v>
      </c>
      <c r="D54" s="19" t="s">
        <v>129</v>
      </c>
      <c r="E54" s="13" t="s">
        <v>3</v>
      </c>
      <c r="F54" s="21" t="s">
        <v>130</v>
      </c>
      <c r="G54" s="20" t="s">
        <v>131</v>
      </c>
      <c r="H54" s="21" t="s">
        <v>8</v>
      </c>
      <c r="I54" s="18" t="s">
        <v>132</v>
      </c>
      <c r="J54" s="21">
        <v>446</v>
      </c>
      <c r="K54" s="37">
        <v>358.98539999999997</v>
      </c>
    </row>
    <row r="55" spans="1:11" ht="90">
      <c r="A55" s="13">
        <v>8</v>
      </c>
      <c r="B55" s="19" t="s">
        <v>10</v>
      </c>
      <c r="C55" s="21" t="s">
        <v>105</v>
      </c>
      <c r="D55" s="19" t="s">
        <v>133</v>
      </c>
      <c r="E55" s="13" t="s">
        <v>3</v>
      </c>
      <c r="F55" s="21" t="s">
        <v>134</v>
      </c>
      <c r="G55" s="20" t="s">
        <v>135</v>
      </c>
      <c r="H55" s="21" t="s">
        <v>8</v>
      </c>
      <c r="I55" s="18" t="s">
        <v>136</v>
      </c>
      <c r="J55" s="21">
        <v>445</v>
      </c>
      <c r="K55" s="37">
        <v>358.18049999999999</v>
      </c>
    </row>
    <row r="56" spans="1:11" ht="45">
      <c r="A56" s="13">
        <v>9</v>
      </c>
      <c r="B56" s="19" t="s">
        <v>10</v>
      </c>
      <c r="C56" s="21" t="s">
        <v>105</v>
      </c>
      <c r="D56" s="19" t="s">
        <v>137</v>
      </c>
      <c r="E56" s="13" t="s">
        <v>3</v>
      </c>
      <c r="F56" s="21">
        <v>102259</v>
      </c>
      <c r="G56" s="20" t="s">
        <v>138</v>
      </c>
      <c r="H56" s="21" t="s">
        <v>8</v>
      </c>
      <c r="I56" s="18" t="s">
        <v>139</v>
      </c>
      <c r="J56" s="21">
        <v>356</v>
      </c>
      <c r="K56" s="37">
        <v>286.5444</v>
      </c>
    </row>
    <row r="57" spans="1:11">
      <c r="A57" s="13">
        <v>10</v>
      </c>
      <c r="B57" s="19" t="s">
        <v>10</v>
      </c>
      <c r="C57" s="21" t="s">
        <v>105</v>
      </c>
      <c r="D57" s="19" t="s">
        <v>140</v>
      </c>
      <c r="E57" s="13" t="s">
        <v>3</v>
      </c>
      <c r="F57" s="19" t="s">
        <v>141</v>
      </c>
      <c r="G57" s="20" t="s">
        <v>142</v>
      </c>
      <c r="H57" s="21" t="s">
        <v>8</v>
      </c>
      <c r="I57" s="18" t="s">
        <v>143</v>
      </c>
      <c r="J57" s="21">
        <v>519</v>
      </c>
      <c r="K57" s="37">
        <v>417.74309999999997</v>
      </c>
    </row>
    <row r="58" spans="1:11" ht="45">
      <c r="A58" s="13">
        <v>11</v>
      </c>
      <c r="B58" s="19" t="s">
        <v>10</v>
      </c>
      <c r="C58" s="21" t="s">
        <v>105</v>
      </c>
      <c r="D58" s="19" t="s">
        <v>144</v>
      </c>
      <c r="E58" s="13" t="s">
        <v>3</v>
      </c>
      <c r="F58" s="21" t="s">
        <v>145</v>
      </c>
      <c r="G58" s="21" t="s">
        <v>146</v>
      </c>
      <c r="H58" s="21" t="s">
        <v>8</v>
      </c>
      <c r="I58" s="18" t="s">
        <v>147</v>
      </c>
      <c r="J58" s="21">
        <v>264</v>
      </c>
      <c r="K58" s="37">
        <v>212.49359999999999</v>
      </c>
    </row>
    <row r="59" spans="1:11" ht="30">
      <c r="A59" s="13">
        <v>12</v>
      </c>
      <c r="B59" s="19" t="s">
        <v>10</v>
      </c>
      <c r="C59" s="21" t="s">
        <v>105</v>
      </c>
      <c r="D59" s="19" t="s">
        <v>148</v>
      </c>
      <c r="E59" s="13" t="s">
        <v>3</v>
      </c>
      <c r="F59" s="21">
        <v>100951</v>
      </c>
      <c r="G59" s="21" t="s">
        <v>149</v>
      </c>
      <c r="H59" s="21" t="s">
        <v>8</v>
      </c>
      <c r="I59" s="18" t="s">
        <v>150</v>
      </c>
      <c r="J59" s="21">
        <v>334</v>
      </c>
      <c r="K59" s="37">
        <v>268.83659999999998</v>
      </c>
    </row>
    <row r="60" spans="1:11" ht="82.5" customHeight="1">
      <c r="A60" s="13">
        <v>13</v>
      </c>
      <c r="B60" s="19" t="s">
        <v>10</v>
      </c>
      <c r="C60" s="21" t="s">
        <v>105</v>
      </c>
      <c r="D60" s="19" t="s">
        <v>151</v>
      </c>
      <c r="E60" s="13" t="s">
        <v>3</v>
      </c>
      <c r="F60" s="21" t="s">
        <v>152</v>
      </c>
      <c r="G60" s="21" t="s">
        <v>153</v>
      </c>
      <c r="H60" s="21" t="s">
        <v>8</v>
      </c>
      <c r="I60" s="21" t="s">
        <v>154</v>
      </c>
      <c r="J60" s="21">
        <v>763</v>
      </c>
      <c r="K60" s="38">
        <v>614.13869999999997</v>
      </c>
    </row>
    <row r="61" spans="1:11" ht="37.5" customHeight="1">
      <c r="A61" s="13">
        <v>14</v>
      </c>
      <c r="B61" s="19" t="s">
        <v>10</v>
      </c>
      <c r="C61" s="21" t="s">
        <v>105</v>
      </c>
      <c r="D61" s="19" t="s">
        <v>148</v>
      </c>
      <c r="E61" s="13" t="s">
        <v>3</v>
      </c>
      <c r="F61" s="21">
        <v>100960</v>
      </c>
      <c r="G61" s="21" t="s">
        <v>155</v>
      </c>
      <c r="H61" s="21" t="s">
        <v>8</v>
      </c>
      <c r="I61" s="21" t="s">
        <v>156</v>
      </c>
      <c r="J61" s="21">
        <v>498</v>
      </c>
      <c r="K61" s="38">
        <v>400.84019999999998</v>
      </c>
    </row>
    <row r="62" spans="1:11" ht="45">
      <c r="A62" s="13">
        <v>15</v>
      </c>
      <c r="B62" s="19" t="s">
        <v>10</v>
      </c>
      <c r="C62" s="21" t="s">
        <v>105</v>
      </c>
      <c r="D62" s="19" t="s">
        <v>121</v>
      </c>
      <c r="E62" s="13" t="s">
        <v>3</v>
      </c>
      <c r="F62" s="19" t="s">
        <v>157</v>
      </c>
      <c r="G62" s="20" t="s">
        <v>158</v>
      </c>
      <c r="H62" s="21" t="s">
        <v>8</v>
      </c>
      <c r="I62" s="21" t="s">
        <v>159</v>
      </c>
      <c r="J62" s="21">
        <v>209</v>
      </c>
      <c r="K62" s="38">
        <v>168.22409999999999</v>
      </c>
    </row>
    <row r="63" spans="1:11" ht="45.75" customHeight="1">
      <c r="A63" s="13">
        <v>16</v>
      </c>
      <c r="B63" s="19" t="s">
        <v>10</v>
      </c>
      <c r="C63" s="21" t="s">
        <v>105</v>
      </c>
      <c r="D63" s="19" t="s">
        <v>160</v>
      </c>
      <c r="E63" s="13" t="s">
        <v>3</v>
      </c>
      <c r="F63" s="21" t="s">
        <v>161</v>
      </c>
      <c r="G63" s="20" t="s">
        <v>162</v>
      </c>
      <c r="H63" s="21" t="s">
        <v>8</v>
      </c>
      <c r="I63" s="21" t="s">
        <v>163</v>
      </c>
      <c r="J63" s="21">
        <v>669</v>
      </c>
      <c r="K63" s="38">
        <v>538.47809999999993</v>
      </c>
    </row>
    <row r="64" spans="1:11" ht="45">
      <c r="A64" s="13">
        <v>17</v>
      </c>
      <c r="B64" s="19" t="s">
        <v>10</v>
      </c>
      <c r="C64" s="21" t="s">
        <v>105</v>
      </c>
      <c r="D64" s="19" t="s">
        <v>121</v>
      </c>
      <c r="E64" s="13" t="s">
        <v>3</v>
      </c>
      <c r="F64" s="19" t="s">
        <v>164</v>
      </c>
      <c r="G64" s="20" t="s">
        <v>165</v>
      </c>
      <c r="H64" s="21" t="s">
        <v>8</v>
      </c>
      <c r="I64" s="21" t="s">
        <v>166</v>
      </c>
      <c r="J64" s="21">
        <v>443</v>
      </c>
      <c r="K64" s="38">
        <v>356.57069999999999</v>
      </c>
    </row>
    <row r="65" spans="1:11" ht="90">
      <c r="A65" s="13">
        <v>18</v>
      </c>
      <c r="B65" s="19" t="s">
        <v>10</v>
      </c>
      <c r="C65" s="21" t="s">
        <v>105</v>
      </c>
      <c r="D65" s="19" t="s">
        <v>167</v>
      </c>
      <c r="E65" s="13" t="s">
        <v>3</v>
      </c>
      <c r="F65" s="21" t="s">
        <v>168</v>
      </c>
      <c r="G65" s="20" t="s">
        <v>169</v>
      </c>
      <c r="H65" s="21" t="s">
        <v>8</v>
      </c>
      <c r="I65" s="21" t="s">
        <v>170</v>
      </c>
      <c r="J65" s="21">
        <v>537</v>
      </c>
      <c r="K65" s="38">
        <v>432.23129999999998</v>
      </c>
    </row>
    <row r="66" spans="1:11">
      <c r="A66" s="13">
        <v>19</v>
      </c>
      <c r="B66" s="19" t="s">
        <v>10</v>
      </c>
      <c r="C66" s="21" t="s">
        <v>105</v>
      </c>
      <c r="D66" s="19" t="s">
        <v>171</v>
      </c>
      <c r="E66" s="13" t="s">
        <v>3</v>
      </c>
      <c r="F66" s="21">
        <v>102385</v>
      </c>
      <c r="G66" s="20" t="s">
        <v>172</v>
      </c>
      <c r="H66" s="21" t="s">
        <v>8</v>
      </c>
      <c r="I66" s="21" t="s">
        <v>173</v>
      </c>
      <c r="J66" s="21">
        <v>884</v>
      </c>
      <c r="K66" s="38">
        <v>711.53159999999991</v>
      </c>
    </row>
    <row r="67" spans="1:11" ht="45">
      <c r="A67" s="13">
        <v>20</v>
      </c>
      <c r="B67" s="19" t="s">
        <v>10</v>
      </c>
      <c r="C67" s="21" t="s">
        <v>105</v>
      </c>
      <c r="D67" s="19" t="s">
        <v>174</v>
      </c>
      <c r="E67" s="13" t="s">
        <v>3</v>
      </c>
      <c r="F67" s="21" t="s">
        <v>175</v>
      </c>
      <c r="G67" s="20" t="s">
        <v>176</v>
      </c>
      <c r="H67" s="21" t="s">
        <v>8</v>
      </c>
      <c r="I67" s="21" t="s">
        <v>177</v>
      </c>
      <c r="J67" s="21">
        <v>417</v>
      </c>
      <c r="K67" s="38">
        <v>335.64329999999995</v>
      </c>
    </row>
    <row r="68" spans="1:11" ht="33" customHeight="1">
      <c r="A68" s="13">
        <v>21</v>
      </c>
      <c r="B68" s="19" t="s">
        <v>10</v>
      </c>
      <c r="C68" s="21" t="s">
        <v>105</v>
      </c>
      <c r="D68" s="19" t="s">
        <v>178</v>
      </c>
      <c r="E68" s="13" t="s">
        <v>3</v>
      </c>
      <c r="F68" s="21" t="s">
        <v>179</v>
      </c>
      <c r="G68" s="20" t="s">
        <v>180</v>
      </c>
      <c r="H68" s="21" t="s">
        <v>8</v>
      </c>
      <c r="I68" s="21" t="s">
        <v>181</v>
      </c>
      <c r="J68" s="21">
        <v>619</v>
      </c>
      <c r="K68" s="38">
        <v>498.23309999999998</v>
      </c>
    </row>
    <row r="69" spans="1:11">
      <c r="A69" s="13">
        <v>22</v>
      </c>
      <c r="B69" s="19" t="s">
        <v>10</v>
      </c>
      <c r="C69" s="21" t="s">
        <v>105</v>
      </c>
      <c r="D69" s="19" t="s">
        <v>182</v>
      </c>
      <c r="E69" s="13" t="s">
        <v>3</v>
      </c>
      <c r="F69" s="21" t="s">
        <v>183</v>
      </c>
      <c r="G69" s="20" t="s">
        <v>184</v>
      </c>
      <c r="H69" s="21" t="s">
        <v>8</v>
      </c>
      <c r="I69" s="21" t="s">
        <v>185</v>
      </c>
      <c r="J69" s="21">
        <v>202</v>
      </c>
      <c r="K69" s="38">
        <v>162.5898</v>
      </c>
    </row>
    <row r="70" spans="1:11">
      <c r="A70" s="13">
        <v>23</v>
      </c>
      <c r="B70" s="19" t="s">
        <v>10</v>
      </c>
      <c r="C70" s="21" t="s">
        <v>105</v>
      </c>
      <c r="D70" s="19" t="s">
        <v>186</v>
      </c>
      <c r="E70" s="13" t="s">
        <v>3</v>
      </c>
      <c r="F70" s="19">
        <v>101265</v>
      </c>
      <c r="G70" s="20" t="s">
        <v>187</v>
      </c>
      <c r="H70" s="21" t="s">
        <v>8</v>
      </c>
      <c r="I70" s="21" t="s">
        <v>188</v>
      </c>
      <c r="J70" s="21">
        <v>404</v>
      </c>
      <c r="K70" s="38">
        <v>325.17959999999999</v>
      </c>
    </row>
    <row r="71" spans="1:11" ht="75">
      <c r="A71" s="13">
        <v>24</v>
      </c>
      <c r="B71" s="19" t="s">
        <v>10</v>
      </c>
      <c r="C71" s="21" t="s">
        <v>105</v>
      </c>
      <c r="D71" s="19" t="s">
        <v>189</v>
      </c>
      <c r="E71" s="13" t="s">
        <v>3</v>
      </c>
      <c r="F71" s="21" t="s">
        <v>190</v>
      </c>
      <c r="G71" s="21" t="s">
        <v>191</v>
      </c>
      <c r="H71" s="21" t="s">
        <v>8</v>
      </c>
      <c r="I71" s="21" t="s">
        <v>192</v>
      </c>
      <c r="J71" s="21">
        <v>101</v>
      </c>
      <c r="K71" s="38">
        <v>81.294899999999998</v>
      </c>
    </row>
    <row r="72" spans="1:11" ht="15" customHeight="1">
      <c r="A72" s="13">
        <v>25</v>
      </c>
      <c r="B72" s="19" t="s">
        <v>10</v>
      </c>
      <c r="C72" s="21" t="s">
        <v>105</v>
      </c>
      <c r="D72" s="21" t="s">
        <v>186</v>
      </c>
      <c r="E72" s="13" t="s">
        <v>3</v>
      </c>
      <c r="F72" s="21" t="s">
        <v>193</v>
      </c>
      <c r="G72" s="21" t="s">
        <v>194</v>
      </c>
      <c r="H72" s="21" t="s">
        <v>8</v>
      </c>
      <c r="I72" s="21" t="s">
        <v>195</v>
      </c>
      <c r="J72" s="21">
        <v>398</v>
      </c>
      <c r="K72" s="38">
        <v>320.35019999999997</v>
      </c>
    </row>
    <row r="73" spans="1:11" ht="50.25" customHeight="1">
      <c r="A73" s="13">
        <v>26</v>
      </c>
      <c r="B73" s="19" t="s">
        <v>10</v>
      </c>
      <c r="C73" s="21" t="s">
        <v>105</v>
      </c>
      <c r="D73" s="25" t="s">
        <v>196</v>
      </c>
      <c r="E73" s="13" t="s">
        <v>3</v>
      </c>
      <c r="F73" s="21">
        <v>102276</v>
      </c>
      <c r="G73" s="21" t="s">
        <v>197</v>
      </c>
      <c r="H73" s="21" t="s">
        <v>8</v>
      </c>
      <c r="I73" s="21" t="s">
        <v>198</v>
      </c>
      <c r="J73" s="21">
        <v>265</v>
      </c>
      <c r="K73" s="38">
        <v>213.29849999999999</v>
      </c>
    </row>
    <row r="74" spans="1:11" ht="75.75" customHeight="1">
      <c r="A74" s="13">
        <v>27</v>
      </c>
      <c r="B74" s="19" t="s">
        <v>10</v>
      </c>
      <c r="C74" s="21" t="s">
        <v>105</v>
      </c>
      <c r="D74" s="19" t="s">
        <v>199</v>
      </c>
      <c r="E74" s="13" t="s">
        <v>3</v>
      </c>
      <c r="F74" s="21">
        <v>102368</v>
      </c>
      <c r="G74" s="20" t="s">
        <v>200</v>
      </c>
      <c r="H74" s="21" t="s">
        <v>8</v>
      </c>
      <c r="I74" s="21" t="s">
        <v>201</v>
      </c>
      <c r="J74" s="21">
        <v>796</v>
      </c>
      <c r="K74" s="38">
        <v>640.70039999999995</v>
      </c>
    </row>
    <row r="75" spans="1:11" ht="60">
      <c r="A75" s="13">
        <v>28</v>
      </c>
      <c r="B75" s="19" t="s">
        <v>10</v>
      </c>
      <c r="C75" s="21" t="s">
        <v>105</v>
      </c>
      <c r="D75" s="19" t="s">
        <v>196</v>
      </c>
      <c r="E75" s="13" t="s">
        <v>3</v>
      </c>
      <c r="F75" s="12" t="s">
        <v>202</v>
      </c>
      <c r="G75" s="20" t="s">
        <v>203</v>
      </c>
      <c r="H75" s="21" t="s">
        <v>8</v>
      </c>
      <c r="I75" s="21" t="s">
        <v>204</v>
      </c>
      <c r="J75" s="21">
        <v>531</v>
      </c>
      <c r="K75" s="38">
        <v>427.40189999999996</v>
      </c>
    </row>
    <row r="76" spans="1:11" ht="15" customHeight="1">
      <c r="A76" s="13">
        <v>29</v>
      </c>
      <c r="B76" s="19" t="s">
        <v>10</v>
      </c>
      <c r="C76" s="21" t="s">
        <v>105</v>
      </c>
      <c r="D76" s="19" t="s">
        <v>205</v>
      </c>
      <c r="E76" s="13" t="s">
        <v>3</v>
      </c>
      <c r="F76" s="21" t="s">
        <v>206</v>
      </c>
      <c r="G76" s="20" t="s">
        <v>207</v>
      </c>
      <c r="H76" s="21" t="s">
        <v>8</v>
      </c>
      <c r="I76" s="21" t="s">
        <v>208</v>
      </c>
      <c r="J76" s="21">
        <v>796</v>
      </c>
      <c r="K76" s="38">
        <v>640.70039999999995</v>
      </c>
    </row>
    <row r="77" spans="1:11" ht="30">
      <c r="A77" s="13">
        <v>30</v>
      </c>
      <c r="B77" s="19" t="s">
        <v>10</v>
      </c>
      <c r="C77" s="21" t="s">
        <v>105</v>
      </c>
      <c r="D77" s="19" t="s">
        <v>15</v>
      </c>
      <c r="E77" s="13" t="s">
        <v>3</v>
      </c>
      <c r="F77" s="19" t="s">
        <v>209</v>
      </c>
      <c r="G77" s="20" t="s">
        <v>210</v>
      </c>
      <c r="H77" s="21" t="s">
        <v>8</v>
      </c>
      <c r="I77" s="21" t="s">
        <v>211</v>
      </c>
      <c r="J77" s="21">
        <v>841</v>
      </c>
      <c r="K77" s="38">
        <v>676.92089999999996</v>
      </c>
    </row>
    <row r="78" spans="1:11" ht="69.75" customHeight="1">
      <c r="A78" s="13">
        <v>31</v>
      </c>
      <c r="B78" s="19" t="s">
        <v>10</v>
      </c>
      <c r="C78" s="21" t="s">
        <v>105</v>
      </c>
      <c r="D78" s="19" t="s">
        <v>212</v>
      </c>
      <c r="E78" s="13" t="s">
        <v>3</v>
      </c>
      <c r="F78" s="21">
        <v>102382</v>
      </c>
      <c r="G78" s="20" t="s">
        <v>213</v>
      </c>
      <c r="H78" s="21" t="s">
        <v>8</v>
      </c>
      <c r="I78" s="21" t="s">
        <v>214</v>
      </c>
      <c r="J78" s="21">
        <v>487</v>
      </c>
      <c r="K78" s="38">
        <v>391.98629999999997</v>
      </c>
    </row>
    <row r="79" spans="1:11" ht="60">
      <c r="A79" s="13">
        <v>32</v>
      </c>
      <c r="B79" s="19" t="s">
        <v>10</v>
      </c>
      <c r="C79" s="21" t="s">
        <v>105</v>
      </c>
      <c r="D79" s="19" t="s">
        <v>215</v>
      </c>
      <c r="E79" s="13" t="s">
        <v>3</v>
      </c>
      <c r="F79" s="21" t="s">
        <v>216</v>
      </c>
      <c r="G79" s="20" t="s">
        <v>217</v>
      </c>
      <c r="H79" s="21" t="s">
        <v>8</v>
      </c>
      <c r="I79" s="21" t="s">
        <v>218</v>
      </c>
      <c r="J79" s="21">
        <v>196</v>
      </c>
      <c r="K79" s="38">
        <v>157.7604</v>
      </c>
    </row>
    <row r="80" spans="1:11" ht="62.25" customHeight="1">
      <c r="A80" s="13">
        <v>33</v>
      </c>
      <c r="B80" s="19" t="s">
        <v>10</v>
      </c>
      <c r="C80" s="21" t="s">
        <v>105</v>
      </c>
      <c r="D80" s="19" t="s">
        <v>219</v>
      </c>
      <c r="E80" s="13" t="s">
        <v>3</v>
      </c>
      <c r="F80" s="21">
        <v>102356</v>
      </c>
      <c r="G80" s="20" t="s">
        <v>220</v>
      </c>
      <c r="H80" s="21" t="s">
        <v>8</v>
      </c>
      <c r="I80" s="21" t="s">
        <v>221</v>
      </c>
      <c r="J80" s="21">
        <v>177</v>
      </c>
      <c r="K80" s="38">
        <v>142.46729999999999</v>
      </c>
    </row>
    <row r="81" spans="1:11" ht="45">
      <c r="A81" s="13">
        <v>34</v>
      </c>
      <c r="B81" s="19" t="s">
        <v>10</v>
      </c>
      <c r="C81" s="21" t="s">
        <v>105</v>
      </c>
      <c r="D81" s="19" t="s">
        <v>121</v>
      </c>
      <c r="E81" s="13" t="s">
        <v>3</v>
      </c>
      <c r="F81" s="21">
        <v>102222</v>
      </c>
      <c r="G81" s="20" t="s">
        <v>222</v>
      </c>
      <c r="H81" s="21" t="s">
        <v>8</v>
      </c>
      <c r="I81" s="21" t="s">
        <v>223</v>
      </c>
      <c r="J81" s="21">
        <v>664</v>
      </c>
      <c r="K81" s="38">
        <v>534.45359999999994</v>
      </c>
    </row>
    <row r="82" spans="1:11">
      <c r="A82" s="13">
        <v>35</v>
      </c>
      <c r="B82" s="19" t="s">
        <v>10</v>
      </c>
      <c r="C82" s="21" t="s">
        <v>105</v>
      </c>
      <c r="D82" s="19" t="s">
        <v>224</v>
      </c>
      <c r="E82" s="13" t="s">
        <v>3</v>
      </c>
      <c r="F82" s="19" t="s">
        <v>14</v>
      </c>
      <c r="G82" s="20" t="s">
        <v>225</v>
      </c>
      <c r="H82" s="21" t="s">
        <v>8</v>
      </c>
      <c r="I82" s="21" t="s">
        <v>226</v>
      </c>
      <c r="J82" s="21">
        <v>209</v>
      </c>
      <c r="K82" s="38">
        <v>168.22409999999999</v>
      </c>
    </row>
    <row r="83" spans="1:11" ht="98.25" customHeight="1">
      <c r="A83" s="13">
        <v>36</v>
      </c>
      <c r="B83" s="19" t="s">
        <v>10</v>
      </c>
      <c r="C83" s="21" t="s">
        <v>105</v>
      </c>
      <c r="D83" s="19" t="s">
        <v>227</v>
      </c>
      <c r="E83" s="13" t="s">
        <v>3</v>
      </c>
      <c r="F83" s="21" t="s">
        <v>228</v>
      </c>
      <c r="G83" s="21" t="s">
        <v>229</v>
      </c>
      <c r="H83" s="21" t="s">
        <v>8</v>
      </c>
      <c r="I83" s="21" t="s">
        <v>230</v>
      </c>
      <c r="J83" s="21">
        <v>202</v>
      </c>
      <c r="K83" s="38">
        <v>162.5898</v>
      </c>
    </row>
    <row r="84" spans="1:11">
      <c r="A84" s="13">
        <v>37</v>
      </c>
      <c r="B84" s="19" t="s">
        <v>10</v>
      </c>
      <c r="C84" s="21" t="s">
        <v>105</v>
      </c>
      <c r="D84" s="19" t="s">
        <v>186</v>
      </c>
      <c r="E84" s="13" t="s">
        <v>3</v>
      </c>
      <c r="F84" s="21">
        <v>101268</v>
      </c>
      <c r="G84" s="21" t="s">
        <v>231</v>
      </c>
      <c r="H84" s="21" t="s">
        <v>8</v>
      </c>
      <c r="I84" s="21" t="s">
        <v>232</v>
      </c>
      <c r="J84" s="21">
        <v>424</v>
      </c>
      <c r="K84" s="38">
        <v>341.27760000000001</v>
      </c>
    </row>
    <row r="85" spans="1:11" ht="30">
      <c r="A85" s="13">
        <v>38</v>
      </c>
      <c r="B85" s="19" t="s">
        <v>10</v>
      </c>
      <c r="C85" s="21" t="s">
        <v>105</v>
      </c>
      <c r="D85" s="19" t="s">
        <v>233</v>
      </c>
      <c r="E85" s="13" t="s">
        <v>3</v>
      </c>
      <c r="F85" s="21" t="s">
        <v>234</v>
      </c>
      <c r="G85" s="21" t="s">
        <v>235</v>
      </c>
      <c r="H85" s="21" t="s">
        <v>8</v>
      </c>
      <c r="I85" s="21" t="s">
        <v>236</v>
      </c>
      <c r="J85" s="21">
        <v>278</v>
      </c>
      <c r="K85" s="38">
        <v>223.76219999999998</v>
      </c>
    </row>
    <row r="86" spans="1:11">
      <c r="A86" s="13">
        <v>39</v>
      </c>
      <c r="B86" s="19" t="s">
        <v>10</v>
      </c>
      <c r="C86" s="21" t="s">
        <v>105</v>
      </c>
      <c r="D86" s="19" t="s">
        <v>186</v>
      </c>
      <c r="E86" s="13" t="s">
        <v>3</v>
      </c>
      <c r="F86" s="21">
        <v>101206</v>
      </c>
      <c r="G86" s="20" t="s">
        <v>237</v>
      </c>
      <c r="H86" s="21" t="s">
        <v>8</v>
      </c>
      <c r="I86" s="21" t="s">
        <v>238</v>
      </c>
      <c r="J86" s="21">
        <v>619</v>
      </c>
      <c r="K86" s="38">
        <v>498.23309999999998</v>
      </c>
    </row>
    <row r="87" spans="1:11">
      <c r="A87" s="13">
        <v>40</v>
      </c>
      <c r="B87" s="19" t="s">
        <v>10</v>
      </c>
      <c r="C87" s="21" t="s">
        <v>105</v>
      </c>
      <c r="D87" s="19" t="s">
        <v>239</v>
      </c>
      <c r="E87" s="13" t="s">
        <v>3</v>
      </c>
      <c r="F87" s="21" t="s">
        <v>240</v>
      </c>
      <c r="G87" s="20" t="s">
        <v>241</v>
      </c>
      <c r="H87" s="21" t="s">
        <v>8</v>
      </c>
      <c r="I87" s="21" t="s">
        <v>242</v>
      </c>
      <c r="J87" s="21">
        <v>441</v>
      </c>
      <c r="K87" s="38">
        <v>354.96089999999998</v>
      </c>
    </row>
    <row r="88" spans="1:11">
      <c r="A88" s="13">
        <v>41</v>
      </c>
      <c r="B88" s="19" t="s">
        <v>10</v>
      </c>
      <c r="C88" s="21" t="s">
        <v>105</v>
      </c>
      <c r="D88" s="19" t="s">
        <v>186</v>
      </c>
      <c r="E88" s="13" t="s">
        <v>3</v>
      </c>
      <c r="F88" s="21">
        <v>101241</v>
      </c>
      <c r="G88" s="20" t="s">
        <v>243</v>
      </c>
      <c r="H88" s="21" t="s">
        <v>8</v>
      </c>
      <c r="I88" s="21" t="s">
        <v>244</v>
      </c>
      <c r="J88" s="21">
        <v>441</v>
      </c>
      <c r="K88" s="38">
        <v>354.96089999999998</v>
      </c>
    </row>
    <row r="89" spans="1:11" ht="36.75" customHeight="1">
      <c r="A89" s="13">
        <v>42</v>
      </c>
      <c r="B89" s="19" t="s">
        <v>10</v>
      </c>
      <c r="C89" s="21" t="s">
        <v>105</v>
      </c>
      <c r="D89" s="19" t="s">
        <v>245</v>
      </c>
      <c r="E89" s="13" t="s">
        <v>3</v>
      </c>
      <c r="F89" s="21">
        <v>102256</v>
      </c>
      <c r="G89" s="20" t="s">
        <v>246</v>
      </c>
      <c r="H89" s="21" t="s">
        <v>8</v>
      </c>
      <c r="I89" s="21" t="s">
        <v>247</v>
      </c>
      <c r="J89" s="21">
        <v>704</v>
      </c>
      <c r="K89" s="38">
        <v>566.64959999999996</v>
      </c>
    </row>
    <row r="90" spans="1:11" ht="45">
      <c r="A90" s="13">
        <v>43</v>
      </c>
      <c r="B90" s="19" t="s">
        <v>10</v>
      </c>
      <c r="C90" s="21" t="s">
        <v>105</v>
      </c>
      <c r="D90" s="19" t="s">
        <v>248</v>
      </c>
      <c r="E90" s="13" t="s">
        <v>3</v>
      </c>
      <c r="F90" s="21">
        <v>102446</v>
      </c>
      <c r="G90" s="20" t="s">
        <v>249</v>
      </c>
      <c r="H90" s="21" t="s">
        <v>8</v>
      </c>
      <c r="I90" s="21" t="s">
        <v>250</v>
      </c>
      <c r="J90" s="21">
        <v>747</v>
      </c>
      <c r="K90" s="38">
        <v>601.26029999999992</v>
      </c>
    </row>
    <row r="91" spans="1:11" ht="30">
      <c r="A91" s="13">
        <v>44</v>
      </c>
      <c r="B91" s="19" t="s">
        <v>10</v>
      </c>
      <c r="C91" s="21" t="s">
        <v>105</v>
      </c>
      <c r="D91" s="19" t="s">
        <v>251</v>
      </c>
      <c r="E91" s="13" t="s">
        <v>3</v>
      </c>
      <c r="F91" s="21">
        <v>102359</v>
      </c>
      <c r="G91" s="20" t="s">
        <v>252</v>
      </c>
      <c r="H91" s="21" t="s">
        <v>8</v>
      </c>
      <c r="I91" s="21" t="s">
        <v>253</v>
      </c>
      <c r="J91" s="21">
        <v>614</v>
      </c>
      <c r="K91" s="38">
        <v>494.20859999999999</v>
      </c>
    </row>
    <row r="92" spans="1:11">
      <c r="A92" s="13">
        <v>45</v>
      </c>
      <c r="B92" s="19" t="s">
        <v>10</v>
      </c>
      <c r="C92" s="21" t="s">
        <v>105</v>
      </c>
      <c r="D92" s="19" t="s">
        <v>254</v>
      </c>
      <c r="E92" s="13" t="s">
        <v>3</v>
      </c>
      <c r="F92" s="21">
        <v>102290</v>
      </c>
      <c r="G92" s="20" t="s">
        <v>255</v>
      </c>
      <c r="H92" s="21" t="s">
        <v>8</v>
      </c>
      <c r="I92" s="21" t="s">
        <v>256</v>
      </c>
      <c r="J92" s="21">
        <v>438</v>
      </c>
      <c r="K92" s="38">
        <v>352.5462</v>
      </c>
    </row>
    <row r="93" spans="1:11">
      <c r="A93" s="97" t="s">
        <v>9</v>
      </c>
      <c r="B93" s="97"/>
      <c r="C93" s="97"/>
      <c r="D93" s="97"/>
      <c r="E93" s="97"/>
      <c r="F93" s="97"/>
      <c r="G93" s="97"/>
      <c r="H93" s="97"/>
      <c r="I93" s="97"/>
      <c r="J93" s="39">
        <f>SUM(J48:J92)</f>
        <v>20120</v>
      </c>
      <c r="K93" s="38">
        <f>SUM(K48:K92)</f>
        <v>16194.588000000002</v>
      </c>
    </row>
    <row r="94" spans="1:11" ht="15.75">
      <c r="A94" s="98" t="s">
        <v>257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1:11" ht="15" customHeight="1">
      <c r="A95" s="13">
        <v>1</v>
      </c>
      <c r="B95" s="19" t="s">
        <v>10</v>
      </c>
      <c r="C95" s="21" t="s">
        <v>105</v>
      </c>
      <c r="D95" s="19" t="s">
        <v>186</v>
      </c>
      <c r="E95" s="13" t="s">
        <v>3</v>
      </c>
      <c r="F95" s="21">
        <v>101218</v>
      </c>
      <c r="G95" s="20" t="s">
        <v>258</v>
      </c>
      <c r="H95" s="21" t="s">
        <v>8</v>
      </c>
      <c r="I95" s="18" t="s">
        <v>259</v>
      </c>
      <c r="J95" s="21">
        <v>564</v>
      </c>
      <c r="K95" s="40">
        <v>453.96359999999999</v>
      </c>
    </row>
    <row r="96" spans="1:11">
      <c r="A96" s="97" t="s">
        <v>9</v>
      </c>
      <c r="B96" s="97"/>
      <c r="C96" s="97"/>
      <c r="D96" s="97"/>
      <c r="E96" s="97"/>
      <c r="F96" s="97"/>
      <c r="G96" s="97"/>
      <c r="H96" s="97"/>
      <c r="I96" s="97"/>
      <c r="J96" s="39">
        <f>SUM(J95:J95)</f>
        <v>564</v>
      </c>
      <c r="K96" s="38">
        <f>K95</f>
        <v>453.96359999999999</v>
      </c>
    </row>
    <row r="97" spans="1:11" ht="15" customHeight="1">
      <c r="A97" s="98" t="s">
        <v>260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1:11">
      <c r="A98" s="13">
        <v>1</v>
      </c>
      <c r="B98" s="19" t="s">
        <v>10</v>
      </c>
      <c r="C98" s="21" t="s">
        <v>105</v>
      </c>
      <c r="D98" s="19" t="s">
        <v>261</v>
      </c>
      <c r="E98" s="13" t="s">
        <v>3</v>
      </c>
      <c r="F98" s="19" t="s">
        <v>262</v>
      </c>
      <c r="G98" s="20" t="s">
        <v>263</v>
      </c>
      <c r="H98" s="21" t="s">
        <v>8</v>
      </c>
      <c r="I98" s="21" t="s">
        <v>264</v>
      </c>
      <c r="J98" s="21">
        <v>601</v>
      </c>
      <c r="K98" s="40">
        <v>483.74489999999997</v>
      </c>
    </row>
    <row r="99" spans="1:11">
      <c r="A99" s="13">
        <v>2</v>
      </c>
      <c r="B99" s="19" t="s">
        <v>10</v>
      </c>
      <c r="C99" s="21" t="s">
        <v>105</v>
      </c>
      <c r="D99" s="21" t="s">
        <v>186</v>
      </c>
      <c r="E99" s="13" t="s">
        <v>3</v>
      </c>
      <c r="F99" s="21">
        <v>101257</v>
      </c>
      <c r="G99" s="21" t="s">
        <v>265</v>
      </c>
      <c r="H99" s="21" t="s">
        <v>8</v>
      </c>
      <c r="I99" s="21" t="s">
        <v>266</v>
      </c>
      <c r="J99" s="21">
        <v>422</v>
      </c>
      <c r="K99" s="40">
        <v>339.6678</v>
      </c>
    </row>
    <row r="100" spans="1:11" ht="15" customHeight="1">
      <c r="A100" s="13">
        <v>3</v>
      </c>
      <c r="B100" s="19" t="s">
        <v>10</v>
      </c>
      <c r="C100" s="21" t="s">
        <v>105</v>
      </c>
      <c r="D100" s="21" t="s">
        <v>267</v>
      </c>
      <c r="E100" s="13" t="s">
        <v>3</v>
      </c>
      <c r="F100" s="21">
        <v>102370</v>
      </c>
      <c r="G100" s="21" t="s">
        <v>268</v>
      </c>
      <c r="H100" s="21" t="s">
        <v>8</v>
      </c>
      <c r="I100" s="21" t="s">
        <v>269</v>
      </c>
      <c r="J100" s="21">
        <v>408</v>
      </c>
      <c r="K100" s="40">
        <v>328.39919999999995</v>
      </c>
    </row>
    <row r="101" spans="1:11" ht="30">
      <c r="A101" s="13">
        <v>4</v>
      </c>
      <c r="B101" s="19" t="s">
        <v>10</v>
      </c>
      <c r="C101" s="21" t="s">
        <v>105</v>
      </c>
      <c r="D101" s="19" t="s">
        <v>106</v>
      </c>
      <c r="E101" s="13" t="s">
        <v>3</v>
      </c>
      <c r="F101" s="21" t="s">
        <v>270</v>
      </c>
      <c r="G101" s="21" t="s">
        <v>271</v>
      </c>
      <c r="H101" s="21" t="s">
        <v>8</v>
      </c>
      <c r="I101" s="21" t="s">
        <v>272</v>
      </c>
      <c r="J101" s="21">
        <v>201</v>
      </c>
      <c r="K101" s="40">
        <v>161.78489999999999</v>
      </c>
    </row>
    <row r="102" spans="1:11" ht="15" customHeight="1">
      <c r="A102" s="13">
        <v>5</v>
      </c>
      <c r="B102" s="19" t="s">
        <v>10</v>
      </c>
      <c r="C102" s="21" t="s">
        <v>105</v>
      </c>
      <c r="D102" s="19" t="s">
        <v>186</v>
      </c>
      <c r="E102" s="13" t="s">
        <v>3</v>
      </c>
      <c r="F102" s="21">
        <v>101228</v>
      </c>
      <c r="G102" s="20" t="s">
        <v>273</v>
      </c>
      <c r="H102" s="21" t="s">
        <v>8</v>
      </c>
      <c r="I102" s="21" t="s">
        <v>274</v>
      </c>
      <c r="J102" s="21">
        <v>403</v>
      </c>
      <c r="K102" s="40">
        <v>324.37469999999996</v>
      </c>
    </row>
    <row r="103" spans="1:11">
      <c r="A103" s="13">
        <v>6</v>
      </c>
      <c r="B103" s="19" t="s">
        <v>10</v>
      </c>
      <c r="C103" s="21" t="s">
        <v>105</v>
      </c>
      <c r="D103" s="19" t="s">
        <v>186</v>
      </c>
      <c r="E103" s="13" t="s">
        <v>3</v>
      </c>
      <c r="F103" s="21">
        <v>101090</v>
      </c>
      <c r="G103" s="20" t="s">
        <v>275</v>
      </c>
      <c r="H103" s="21" t="s">
        <v>8</v>
      </c>
      <c r="I103" s="21" t="s">
        <v>276</v>
      </c>
      <c r="J103" s="21">
        <v>602</v>
      </c>
      <c r="K103" s="40">
        <v>484.54979999999995</v>
      </c>
    </row>
    <row r="104" spans="1:11">
      <c r="A104" s="13">
        <v>7</v>
      </c>
      <c r="B104" s="19" t="s">
        <v>10</v>
      </c>
      <c r="C104" s="21" t="s">
        <v>105</v>
      </c>
      <c r="D104" s="19" t="s">
        <v>277</v>
      </c>
      <c r="E104" s="13" t="s">
        <v>3</v>
      </c>
      <c r="F104" s="21">
        <v>102367</v>
      </c>
      <c r="G104" s="20" t="s">
        <v>278</v>
      </c>
      <c r="H104" s="21" t="s">
        <v>8</v>
      </c>
      <c r="I104" s="21" t="s">
        <v>279</v>
      </c>
      <c r="J104" s="21">
        <v>321</v>
      </c>
      <c r="K104" s="40">
        <v>258.37289999999996</v>
      </c>
    </row>
    <row r="105" spans="1:11">
      <c r="A105" s="13">
        <v>8</v>
      </c>
      <c r="B105" s="19" t="s">
        <v>10</v>
      </c>
      <c r="C105" s="21" t="s">
        <v>105</v>
      </c>
      <c r="D105" s="19" t="s">
        <v>280</v>
      </c>
      <c r="E105" s="13" t="s">
        <v>3</v>
      </c>
      <c r="F105" s="21">
        <v>102365</v>
      </c>
      <c r="G105" s="20" t="s">
        <v>281</v>
      </c>
      <c r="H105" s="21" t="s">
        <v>8</v>
      </c>
      <c r="I105" s="21" t="s">
        <v>282</v>
      </c>
      <c r="J105" s="21">
        <v>790</v>
      </c>
      <c r="K105" s="40">
        <v>635.87099999999998</v>
      </c>
    </row>
    <row r="106" spans="1:11" ht="43.5" customHeight="1">
      <c r="A106" s="13">
        <v>9</v>
      </c>
      <c r="B106" s="19" t="s">
        <v>10</v>
      </c>
      <c r="C106" s="21" t="s">
        <v>105</v>
      </c>
      <c r="D106" s="19" t="s">
        <v>283</v>
      </c>
      <c r="E106" s="13" t="s">
        <v>3</v>
      </c>
      <c r="F106" s="21" t="s">
        <v>284</v>
      </c>
      <c r="G106" s="20" t="s">
        <v>285</v>
      </c>
      <c r="H106" s="21" t="s">
        <v>8</v>
      </c>
      <c r="I106" s="21" t="s">
        <v>286</v>
      </c>
      <c r="J106" s="21">
        <v>388</v>
      </c>
      <c r="K106" s="40">
        <v>312.30119999999999</v>
      </c>
    </row>
    <row r="107" spans="1:11">
      <c r="A107" s="13">
        <v>10</v>
      </c>
      <c r="B107" s="19" t="s">
        <v>10</v>
      </c>
      <c r="C107" s="21" t="s">
        <v>105</v>
      </c>
      <c r="D107" s="19" t="s">
        <v>287</v>
      </c>
      <c r="E107" s="13" t="s">
        <v>3</v>
      </c>
      <c r="F107" s="21" t="s">
        <v>288</v>
      </c>
      <c r="G107" s="20" t="s">
        <v>289</v>
      </c>
      <c r="H107" s="21" t="s">
        <v>8</v>
      </c>
      <c r="I107" s="21" t="s">
        <v>290</v>
      </c>
      <c r="J107" s="21">
        <v>292</v>
      </c>
      <c r="K107" s="40">
        <v>235.0308</v>
      </c>
    </row>
    <row r="108" spans="1:11">
      <c r="A108" s="13">
        <v>11</v>
      </c>
      <c r="B108" s="19" t="s">
        <v>10</v>
      </c>
      <c r="C108" s="21" t="s">
        <v>105</v>
      </c>
      <c r="D108" s="19" t="s">
        <v>186</v>
      </c>
      <c r="E108" s="13" t="s">
        <v>3</v>
      </c>
      <c r="F108" s="21">
        <v>101209</v>
      </c>
      <c r="G108" s="20" t="s">
        <v>291</v>
      </c>
      <c r="H108" s="21" t="s">
        <v>8</v>
      </c>
      <c r="I108" s="21" t="s">
        <v>292</v>
      </c>
      <c r="J108" s="21">
        <v>198</v>
      </c>
      <c r="K108" s="40">
        <v>159.37019999999998</v>
      </c>
    </row>
    <row r="109" spans="1:11">
      <c r="A109" s="13">
        <v>12</v>
      </c>
      <c r="B109" s="19" t="s">
        <v>10</v>
      </c>
      <c r="C109" s="21" t="s">
        <v>105</v>
      </c>
      <c r="D109" s="19" t="s">
        <v>186</v>
      </c>
      <c r="E109" s="13" t="s">
        <v>3</v>
      </c>
      <c r="F109" s="21">
        <v>101200</v>
      </c>
      <c r="G109" s="20" t="s">
        <v>293</v>
      </c>
      <c r="H109" s="21" t="s">
        <v>8</v>
      </c>
      <c r="I109" s="21" t="s">
        <v>294</v>
      </c>
      <c r="J109" s="21">
        <v>291</v>
      </c>
      <c r="K109" s="40">
        <v>234.2259</v>
      </c>
    </row>
    <row r="110" spans="1:11" ht="15" customHeight="1">
      <c r="A110" s="13">
        <v>13</v>
      </c>
      <c r="B110" s="19" t="s">
        <v>10</v>
      </c>
      <c r="C110" s="21" t="s">
        <v>105</v>
      </c>
      <c r="D110" s="19" t="s">
        <v>186</v>
      </c>
      <c r="E110" s="13" t="s">
        <v>3</v>
      </c>
      <c r="F110" s="19">
        <v>101093</v>
      </c>
      <c r="G110" s="20" t="s">
        <v>295</v>
      </c>
      <c r="H110" s="21" t="s">
        <v>8</v>
      </c>
      <c r="I110" s="21" t="s">
        <v>296</v>
      </c>
      <c r="J110" s="21">
        <v>385</v>
      </c>
      <c r="K110" s="40">
        <v>309.88649999999996</v>
      </c>
    </row>
    <row r="111" spans="1:11">
      <c r="A111" s="13">
        <v>14</v>
      </c>
      <c r="B111" s="19" t="s">
        <v>10</v>
      </c>
      <c r="C111" s="21" t="s">
        <v>105</v>
      </c>
      <c r="D111" s="19" t="s">
        <v>297</v>
      </c>
      <c r="E111" s="13" t="s">
        <v>3</v>
      </c>
      <c r="F111" s="21" t="s">
        <v>298</v>
      </c>
      <c r="G111" s="20" t="s">
        <v>299</v>
      </c>
      <c r="H111" s="21" t="s">
        <v>8</v>
      </c>
      <c r="I111" s="21" t="s">
        <v>300</v>
      </c>
      <c r="J111" s="21">
        <v>166</v>
      </c>
      <c r="K111" s="40">
        <v>133.61339999999998</v>
      </c>
    </row>
    <row r="112" spans="1:11" ht="15" customHeight="1">
      <c r="A112" s="13">
        <v>15</v>
      </c>
      <c r="B112" s="19" t="s">
        <v>10</v>
      </c>
      <c r="C112" s="21" t="s">
        <v>105</v>
      </c>
      <c r="D112" s="19" t="s">
        <v>301</v>
      </c>
      <c r="E112" s="13" t="s">
        <v>3</v>
      </c>
      <c r="F112" s="21">
        <v>102364</v>
      </c>
      <c r="G112" s="20" t="s">
        <v>302</v>
      </c>
      <c r="H112" s="21" t="s">
        <v>8</v>
      </c>
      <c r="I112" s="21" t="s">
        <v>303</v>
      </c>
      <c r="J112" s="21">
        <v>32</v>
      </c>
      <c r="K112" s="40">
        <v>25.756799999999998</v>
      </c>
    </row>
    <row r="113" spans="1:11" ht="30">
      <c r="A113" s="13">
        <v>16</v>
      </c>
      <c r="B113" s="19" t="s">
        <v>10</v>
      </c>
      <c r="C113" s="21" t="s">
        <v>105</v>
      </c>
      <c r="D113" s="19" t="s">
        <v>304</v>
      </c>
      <c r="E113" s="13" t="s">
        <v>3</v>
      </c>
      <c r="F113" s="21">
        <v>102376</v>
      </c>
      <c r="G113" s="20" t="s">
        <v>305</v>
      </c>
      <c r="H113" s="21" t="s">
        <v>8</v>
      </c>
      <c r="I113" s="21" t="s">
        <v>306</v>
      </c>
      <c r="J113" s="21">
        <v>165</v>
      </c>
      <c r="K113" s="40">
        <v>132.80849999999998</v>
      </c>
    </row>
    <row r="114" spans="1:11" ht="15" customHeight="1">
      <c r="A114" s="13">
        <v>17</v>
      </c>
      <c r="B114" s="19" t="s">
        <v>10</v>
      </c>
      <c r="C114" s="21" t="s">
        <v>105</v>
      </c>
      <c r="D114" s="19" t="s">
        <v>186</v>
      </c>
      <c r="E114" s="13" t="s">
        <v>3</v>
      </c>
      <c r="F114" s="21">
        <v>101203</v>
      </c>
      <c r="G114" s="20" t="s">
        <v>307</v>
      </c>
      <c r="H114" s="21" t="s">
        <v>8</v>
      </c>
      <c r="I114" s="21" t="s">
        <v>308</v>
      </c>
      <c r="J114" s="21">
        <v>42</v>
      </c>
      <c r="K114" s="40">
        <v>33.805799999999998</v>
      </c>
    </row>
    <row r="115" spans="1:11">
      <c r="A115" s="13">
        <v>18</v>
      </c>
      <c r="B115" s="19" t="s">
        <v>10</v>
      </c>
      <c r="C115" s="21" t="s">
        <v>105</v>
      </c>
      <c r="D115" s="19" t="s">
        <v>309</v>
      </c>
      <c r="E115" s="13" t="s">
        <v>3</v>
      </c>
      <c r="F115" s="21" t="s">
        <v>310</v>
      </c>
      <c r="G115" s="20" t="s">
        <v>311</v>
      </c>
      <c r="H115" s="21" t="s">
        <v>8</v>
      </c>
      <c r="I115" s="21" t="s">
        <v>312</v>
      </c>
      <c r="J115" s="21">
        <v>1</v>
      </c>
      <c r="K115" s="40">
        <v>0.80489999999999995</v>
      </c>
    </row>
    <row r="116" spans="1:11" ht="15" customHeight="1">
      <c r="A116" s="97" t="s">
        <v>9</v>
      </c>
      <c r="B116" s="97"/>
      <c r="C116" s="97"/>
      <c r="D116" s="97"/>
      <c r="E116" s="97"/>
      <c r="F116" s="97"/>
      <c r="G116" s="97"/>
      <c r="H116" s="97"/>
      <c r="I116" s="97"/>
      <c r="J116" s="39">
        <f>SUM(J98:J115)</f>
        <v>5708</v>
      </c>
      <c r="K116" s="38">
        <f>SUM(K98:K115)</f>
        <v>4594.3691999999992</v>
      </c>
    </row>
    <row r="117" spans="1:11">
      <c r="A117" s="75" t="s">
        <v>313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1:11" ht="66" customHeight="1">
      <c r="A118" s="14">
        <v>1</v>
      </c>
      <c r="B118" s="15" t="s">
        <v>10</v>
      </c>
      <c r="C118" s="15" t="s">
        <v>314</v>
      </c>
      <c r="D118" s="19" t="s">
        <v>315</v>
      </c>
      <c r="E118" s="14" t="s">
        <v>3</v>
      </c>
      <c r="F118" s="16" t="s">
        <v>14</v>
      </c>
      <c r="G118" s="9" t="s">
        <v>316</v>
      </c>
      <c r="H118" s="9" t="s">
        <v>8</v>
      </c>
      <c r="I118" s="8" t="s">
        <v>317</v>
      </c>
      <c r="J118" s="16">
        <v>7428</v>
      </c>
      <c r="K118" s="41">
        <v>13927.5</v>
      </c>
    </row>
    <row r="119" spans="1:11" ht="18.75" customHeight="1">
      <c r="A119" s="78" t="s">
        <v>9</v>
      </c>
      <c r="B119" s="78"/>
      <c r="C119" s="78"/>
      <c r="D119" s="78"/>
      <c r="E119" s="78"/>
      <c r="F119" s="78"/>
      <c r="G119" s="78"/>
      <c r="H119" s="78"/>
      <c r="I119" s="78"/>
      <c r="J119" s="35">
        <f>SUM(J118:J118)</f>
        <v>7428</v>
      </c>
      <c r="K119" s="36">
        <f>SUM(K118)</f>
        <v>13927.5</v>
      </c>
    </row>
    <row r="120" spans="1:11" ht="15" customHeight="1">
      <c r="A120" s="75" t="s">
        <v>318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1:11" ht="30">
      <c r="A121" s="14">
        <v>1</v>
      </c>
      <c r="B121" s="15" t="s">
        <v>10</v>
      </c>
      <c r="C121" s="15" t="s">
        <v>314</v>
      </c>
      <c r="D121" s="8" t="s">
        <v>319</v>
      </c>
      <c r="E121" s="14" t="s">
        <v>3</v>
      </c>
      <c r="F121" s="16" t="s">
        <v>320</v>
      </c>
      <c r="G121" s="9" t="s">
        <v>321</v>
      </c>
      <c r="H121" s="9" t="s">
        <v>8</v>
      </c>
      <c r="I121" s="8" t="s">
        <v>322</v>
      </c>
      <c r="J121" s="16">
        <v>1060</v>
      </c>
      <c r="K121" s="41">
        <v>1987.5</v>
      </c>
    </row>
    <row r="122" spans="1:11" ht="15" customHeight="1">
      <c r="A122" s="78" t="s">
        <v>9</v>
      </c>
      <c r="B122" s="78"/>
      <c r="C122" s="78"/>
      <c r="D122" s="78"/>
      <c r="E122" s="78"/>
      <c r="F122" s="78"/>
      <c r="G122" s="78"/>
      <c r="H122" s="78"/>
      <c r="I122" s="78"/>
      <c r="J122" s="35">
        <f>SUM(J121:J121)</f>
        <v>1060</v>
      </c>
      <c r="K122" s="36">
        <f>SUM(K121)</f>
        <v>1987.5</v>
      </c>
    </row>
    <row r="123" spans="1:11">
      <c r="A123" s="75" t="s">
        <v>323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</row>
    <row r="124" spans="1:11" ht="15" customHeight="1">
      <c r="A124" s="71">
        <v>1</v>
      </c>
      <c r="B124" s="69" t="s">
        <v>10</v>
      </c>
      <c r="C124" s="69" t="s">
        <v>314</v>
      </c>
      <c r="D124" s="69" t="s">
        <v>324</v>
      </c>
      <c r="E124" s="71" t="s">
        <v>3</v>
      </c>
      <c r="F124" s="69" t="s">
        <v>325</v>
      </c>
      <c r="G124" s="70" t="s">
        <v>326</v>
      </c>
      <c r="H124" s="70" t="s">
        <v>8</v>
      </c>
      <c r="I124" s="69" t="s">
        <v>327</v>
      </c>
      <c r="J124" s="70">
        <v>2587</v>
      </c>
      <c r="K124" s="76">
        <v>4850.625</v>
      </c>
    </row>
    <row r="125" spans="1:11">
      <c r="A125" s="71"/>
      <c r="B125" s="69"/>
      <c r="C125" s="69"/>
      <c r="D125" s="69"/>
      <c r="E125" s="71"/>
      <c r="F125" s="69"/>
      <c r="G125" s="70"/>
      <c r="H125" s="70"/>
      <c r="I125" s="69"/>
      <c r="J125" s="70"/>
      <c r="K125" s="76"/>
    </row>
    <row r="126" spans="1:11">
      <c r="A126" s="74">
        <v>2</v>
      </c>
      <c r="B126" s="73" t="s">
        <v>10</v>
      </c>
      <c r="C126" s="73" t="s">
        <v>314</v>
      </c>
      <c r="D126" s="80" t="s">
        <v>328</v>
      </c>
      <c r="E126" s="74" t="s">
        <v>3</v>
      </c>
      <c r="F126" s="80" t="s">
        <v>329</v>
      </c>
      <c r="G126" s="70" t="s">
        <v>330</v>
      </c>
      <c r="H126" s="70" t="s">
        <v>8</v>
      </c>
      <c r="I126" s="69" t="s">
        <v>331</v>
      </c>
      <c r="J126" s="80">
        <v>299</v>
      </c>
      <c r="K126" s="76">
        <v>560.625</v>
      </c>
    </row>
    <row r="127" spans="1:11">
      <c r="A127" s="74"/>
      <c r="B127" s="73"/>
      <c r="C127" s="73"/>
      <c r="D127" s="80"/>
      <c r="E127" s="74"/>
      <c r="F127" s="80"/>
      <c r="G127" s="70"/>
      <c r="H127" s="70"/>
      <c r="I127" s="69"/>
      <c r="J127" s="80"/>
      <c r="K127" s="76"/>
    </row>
    <row r="128" spans="1:11" ht="16.5" customHeight="1">
      <c r="A128" s="78" t="s">
        <v>9</v>
      </c>
      <c r="B128" s="78"/>
      <c r="C128" s="78"/>
      <c r="D128" s="78"/>
      <c r="E128" s="78"/>
      <c r="F128" s="78"/>
      <c r="G128" s="78"/>
      <c r="H128" s="78"/>
      <c r="I128" s="78"/>
      <c r="J128" s="35">
        <f>SUM(J124:J126)</f>
        <v>2886</v>
      </c>
      <c r="K128" s="36">
        <f>SUM(K124:K126)</f>
        <v>5411.25</v>
      </c>
    </row>
    <row r="129" spans="1:11" ht="24.75" customHeight="1">
      <c r="A129" s="75" t="s">
        <v>332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</row>
    <row r="130" spans="1:11" ht="60">
      <c r="A130" s="17">
        <v>1</v>
      </c>
      <c r="B130" s="15" t="s">
        <v>10</v>
      </c>
      <c r="C130" s="15" t="s">
        <v>314</v>
      </c>
      <c r="D130" s="8" t="s">
        <v>333</v>
      </c>
      <c r="E130" s="17" t="s">
        <v>3</v>
      </c>
      <c r="F130" s="15">
        <v>107307</v>
      </c>
      <c r="G130" s="8" t="s">
        <v>334</v>
      </c>
      <c r="H130" s="8" t="s">
        <v>8</v>
      </c>
      <c r="I130" s="8" t="s">
        <v>335</v>
      </c>
      <c r="J130" s="15">
        <v>3561</v>
      </c>
      <c r="K130" s="42">
        <v>6676.875</v>
      </c>
    </row>
    <row r="131" spans="1:11" ht="60">
      <c r="A131" s="17">
        <v>2</v>
      </c>
      <c r="B131" s="15" t="s">
        <v>10</v>
      </c>
      <c r="C131" s="15" t="s">
        <v>314</v>
      </c>
      <c r="D131" s="8" t="s">
        <v>336</v>
      </c>
      <c r="E131" s="17" t="s">
        <v>3</v>
      </c>
      <c r="F131" s="15">
        <v>107326</v>
      </c>
      <c r="G131" s="8" t="s">
        <v>337</v>
      </c>
      <c r="H131" s="8" t="s">
        <v>8</v>
      </c>
      <c r="I131" s="8" t="s">
        <v>338</v>
      </c>
      <c r="J131" s="15">
        <v>304</v>
      </c>
      <c r="K131" s="42">
        <v>570</v>
      </c>
    </row>
    <row r="132" spans="1:11" ht="60">
      <c r="A132" s="17">
        <v>3</v>
      </c>
      <c r="B132" s="15" t="s">
        <v>10</v>
      </c>
      <c r="C132" s="15" t="s">
        <v>314</v>
      </c>
      <c r="D132" s="8" t="s">
        <v>339</v>
      </c>
      <c r="E132" s="17" t="s">
        <v>3</v>
      </c>
      <c r="F132" s="15">
        <v>107305</v>
      </c>
      <c r="G132" s="8" t="s">
        <v>340</v>
      </c>
      <c r="H132" s="8" t="s">
        <v>8</v>
      </c>
      <c r="I132" s="8" t="s">
        <v>341</v>
      </c>
      <c r="J132" s="15">
        <v>383</v>
      </c>
      <c r="K132" s="42">
        <v>718.125</v>
      </c>
    </row>
    <row r="133" spans="1:11" ht="60">
      <c r="A133" s="17">
        <v>4</v>
      </c>
      <c r="B133" s="15" t="s">
        <v>10</v>
      </c>
      <c r="C133" s="15" t="s">
        <v>314</v>
      </c>
      <c r="D133" s="8" t="s">
        <v>342</v>
      </c>
      <c r="E133" s="17" t="s">
        <v>3</v>
      </c>
      <c r="F133" s="15">
        <v>105838</v>
      </c>
      <c r="G133" s="8" t="s">
        <v>343</v>
      </c>
      <c r="H133" s="8" t="s">
        <v>8</v>
      </c>
      <c r="I133" s="8" t="s">
        <v>343</v>
      </c>
      <c r="J133" s="15">
        <v>1000</v>
      </c>
      <c r="K133" s="42">
        <v>1875</v>
      </c>
    </row>
    <row r="134" spans="1:11" ht="60">
      <c r="A134" s="17">
        <v>5</v>
      </c>
      <c r="B134" s="15" t="s">
        <v>10</v>
      </c>
      <c r="C134" s="15" t="s">
        <v>314</v>
      </c>
      <c r="D134" s="8" t="s">
        <v>344</v>
      </c>
      <c r="E134" s="17" t="s">
        <v>3</v>
      </c>
      <c r="F134" s="15">
        <v>105757</v>
      </c>
      <c r="G134" s="8" t="s">
        <v>345</v>
      </c>
      <c r="H134" s="8" t="s">
        <v>8</v>
      </c>
      <c r="I134" s="8" t="s">
        <v>346</v>
      </c>
      <c r="J134" s="15">
        <v>742</v>
      </c>
      <c r="K134" s="42">
        <v>1391.25</v>
      </c>
    </row>
    <row r="135" spans="1:11">
      <c r="A135" s="89">
        <v>6</v>
      </c>
      <c r="B135" s="77" t="s">
        <v>10</v>
      </c>
      <c r="C135" s="77" t="s">
        <v>314</v>
      </c>
      <c r="D135" s="77" t="s">
        <v>347</v>
      </c>
      <c r="E135" s="89" t="s">
        <v>3</v>
      </c>
      <c r="F135" s="77">
        <v>107311</v>
      </c>
      <c r="G135" s="77" t="s">
        <v>348</v>
      </c>
      <c r="H135" s="77" t="s">
        <v>8</v>
      </c>
      <c r="I135" s="77" t="s">
        <v>349</v>
      </c>
      <c r="J135" s="77">
        <v>900</v>
      </c>
      <c r="K135" s="88">
        <v>1687.5</v>
      </c>
    </row>
    <row r="136" spans="1:11" ht="41.25" customHeight="1">
      <c r="A136" s="89"/>
      <c r="B136" s="77"/>
      <c r="C136" s="77"/>
      <c r="D136" s="77"/>
      <c r="E136" s="89"/>
      <c r="F136" s="77"/>
      <c r="G136" s="77"/>
      <c r="H136" s="77"/>
      <c r="I136" s="77"/>
      <c r="J136" s="77"/>
      <c r="K136" s="88"/>
    </row>
    <row r="137" spans="1:11" ht="30">
      <c r="A137" s="17">
        <v>7</v>
      </c>
      <c r="B137" s="15" t="s">
        <v>10</v>
      </c>
      <c r="C137" s="15" t="s">
        <v>314</v>
      </c>
      <c r="D137" s="15" t="s">
        <v>350</v>
      </c>
      <c r="E137" s="17" t="s">
        <v>3</v>
      </c>
      <c r="F137" s="15" t="s">
        <v>351</v>
      </c>
      <c r="G137" s="8" t="s">
        <v>352</v>
      </c>
      <c r="H137" s="8" t="s">
        <v>8</v>
      </c>
      <c r="I137" s="8" t="s">
        <v>352</v>
      </c>
      <c r="J137" s="15">
        <v>710</v>
      </c>
      <c r="K137" s="42">
        <v>1331.25</v>
      </c>
    </row>
    <row r="138" spans="1:11" ht="18.75" customHeight="1">
      <c r="A138" s="78" t="s">
        <v>9</v>
      </c>
      <c r="B138" s="78"/>
      <c r="C138" s="78"/>
      <c r="D138" s="78"/>
      <c r="E138" s="78"/>
      <c r="F138" s="78"/>
      <c r="G138" s="78"/>
      <c r="H138" s="78"/>
      <c r="I138" s="78"/>
      <c r="J138" s="43">
        <f>SUM(J130:J137)</f>
        <v>7600</v>
      </c>
      <c r="K138" s="29">
        <f>SUM(K130:K137)</f>
        <v>14250</v>
      </c>
    </row>
    <row r="139" spans="1:11" ht="15" customHeight="1">
      <c r="A139" s="75" t="s">
        <v>353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</row>
    <row r="140" spans="1:11" ht="30">
      <c r="A140" s="10">
        <v>1</v>
      </c>
      <c r="B140" s="8" t="s">
        <v>10</v>
      </c>
      <c r="C140" s="8" t="s">
        <v>314</v>
      </c>
      <c r="D140" s="8" t="s">
        <v>354</v>
      </c>
      <c r="E140" s="10" t="s">
        <v>3</v>
      </c>
      <c r="F140" s="8" t="s">
        <v>355</v>
      </c>
      <c r="G140" s="9" t="s">
        <v>356</v>
      </c>
      <c r="H140" s="8" t="s">
        <v>8</v>
      </c>
      <c r="I140" s="8" t="s">
        <v>357</v>
      </c>
      <c r="J140" s="9">
        <v>1987</v>
      </c>
      <c r="K140" s="34">
        <v>3725.625</v>
      </c>
    </row>
    <row r="141" spans="1:11" ht="45.75" customHeight="1">
      <c r="A141" s="14">
        <v>2</v>
      </c>
      <c r="B141" s="15" t="s">
        <v>10</v>
      </c>
      <c r="C141" s="15" t="s">
        <v>314</v>
      </c>
      <c r="D141" s="17" t="s">
        <v>358</v>
      </c>
      <c r="E141" s="14" t="s">
        <v>3</v>
      </c>
      <c r="F141" s="16">
        <v>103929</v>
      </c>
      <c r="G141" s="9" t="s">
        <v>359</v>
      </c>
      <c r="H141" s="8" t="s">
        <v>8</v>
      </c>
      <c r="I141" s="8" t="s">
        <v>360</v>
      </c>
      <c r="J141" s="16">
        <v>13</v>
      </c>
      <c r="K141" s="41">
        <v>24.375</v>
      </c>
    </row>
    <row r="142" spans="1:11" ht="18" customHeight="1">
      <c r="A142" s="78" t="s">
        <v>9</v>
      </c>
      <c r="B142" s="78"/>
      <c r="C142" s="78"/>
      <c r="D142" s="78"/>
      <c r="E142" s="78"/>
      <c r="F142" s="78"/>
      <c r="G142" s="78"/>
      <c r="H142" s="78"/>
      <c r="I142" s="78"/>
      <c r="J142" s="35">
        <f>SUM(J140:J141)</f>
        <v>2000</v>
      </c>
      <c r="K142" s="36">
        <f>K140+K141</f>
        <v>3750</v>
      </c>
    </row>
    <row r="143" spans="1:11" ht="15" customHeight="1">
      <c r="A143" s="75" t="s">
        <v>361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</row>
    <row r="144" spans="1:11" ht="30">
      <c r="A144" s="14">
        <v>1</v>
      </c>
      <c r="B144" s="15" t="s">
        <v>10</v>
      </c>
      <c r="C144" s="15" t="s">
        <v>314</v>
      </c>
      <c r="D144" s="8" t="s">
        <v>354</v>
      </c>
      <c r="E144" s="14" t="s">
        <v>3</v>
      </c>
      <c r="F144" s="16">
        <v>107873</v>
      </c>
      <c r="G144" s="9" t="s">
        <v>362</v>
      </c>
      <c r="H144" s="9" t="s">
        <v>8</v>
      </c>
      <c r="I144" s="8" t="s">
        <v>363</v>
      </c>
      <c r="J144" s="16">
        <v>294</v>
      </c>
      <c r="K144" s="41">
        <v>551.25</v>
      </c>
    </row>
    <row r="145" spans="1:11" ht="36.75" customHeight="1">
      <c r="A145" s="14">
        <v>2</v>
      </c>
      <c r="B145" s="15" t="s">
        <v>10</v>
      </c>
      <c r="C145" s="15" t="s">
        <v>314</v>
      </c>
      <c r="D145" s="16" t="s">
        <v>324</v>
      </c>
      <c r="E145" s="14" t="s">
        <v>3</v>
      </c>
      <c r="F145" s="16">
        <v>107994</v>
      </c>
      <c r="G145" s="9" t="s">
        <v>364</v>
      </c>
      <c r="H145" s="9" t="s">
        <v>8</v>
      </c>
      <c r="I145" s="8" t="s">
        <v>365</v>
      </c>
      <c r="J145" s="16">
        <v>195</v>
      </c>
      <c r="K145" s="41">
        <v>365.625</v>
      </c>
    </row>
    <row r="146" spans="1:11" ht="30">
      <c r="A146" s="14">
        <v>3</v>
      </c>
      <c r="B146" s="15" t="s">
        <v>10</v>
      </c>
      <c r="C146" s="15" t="s">
        <v>314</v>
      </c>
      <c r="D146" s="16" t="s">
        <v>366</v>
      </c>
      <c r="E146" s="14" t="s">
        <v>3</v>
      </c>
      <c r="F146" s="16">
        <v>107888</v>
      </c>
      <c r="G146" s="9" t="s">
        <v>367</v>
      </c>
      <c r="H146" s="9" t="s">
        <v>8</v>
      </c>
      <c r="I146" s="8" t="s">
        <v>368</v>
      </c>
      <c r="J146" s="16">
        <v>948</v>
      </c>
      <c r="K146" s="41">
        <v>1777.5</v>
      </c>
    </row>
    <row r="147" spans="1:11" ht="15" customHeight="1">
      <c r="A147" s="14">
        <v>4</v>
      </c>
      <c r="B147" s="15" t="s">
        <v>10</v>
      </c>
      <c r="C147" s="15" t="s">
        <v>314</v>
      </c>
      <c r="D147" s="16" t="s">
        <v>369</v>
      </c>
      <c r="E147" s="14" t="s">
        <v>3</v>
      </c>
      <c r="F147" s="16">
        <v>107877</v>
      </c>
      <c r="G147" s="9" t="s">
        <v>370</v>
      </c>
      <c r="H147" s="9" t="s">
        <v>8</v>
      </c>
      <c r="I147" s="8" t="s">
        <v>371</v>
      </c>
      <c r="J147" s="16">
        <v>193</v>
      </c>
      <c r="K147" s="41">
        <v>361.875</v>
      </c>
    </row>
    <row r="148" spans="1:11" ht="30">
      <c r="A148" s="14">
        <v>5</v>
      </c>
      <c r="B148" s="15" t="s">
        <v>10</v>
      </c>
      <c r="C148" s="15" t="s">
        <v>314</v>
      </c>
      <c r="D148" s="15" t="s">
        <v>372</v>
      </c>
      <c r="E148" s="14" t="s">
        <v>3</v>
      </c>
      <c r="F148" s="16">
        <v>107997</v>
      </c>
      <c r="G148" s="11" t="s">
        <v>373</v>
      </c>
      <c r="H148" s="9" t="s">
        <v>8</v>
      </c>
      <c r="I148" s="8" t="s">
        <v>374</v>
      </c>
      <c r="J148" s="16">
        <v>193</v>
      </c>
      <c r="K148" s="41">
        <v>361.875</v>
      </c>
    </row>
    <row r="149" spans="1:11" ht="15" customHeight="1">
      <c r="A149" s="14">
        <v>6</v>
      </c>
      <c r="B149" s="15" t="s">
        <v>10</v>
      </c>
      <c r="C149" s="15" t="s">
        <v>314</v>
      </c>
      <c r="D149" s="15" t="s">
        <v>375</v>
      </c>
      <c r="E149" s="14" t="s">
        <v>3</v>
      </c>
      <c r="F149" s="16" t="s">
        <v>376</v>
      </c>
      <c r="G149" s="11" t="s">
        <v>377</v>
      </c>
      <c r="H149" s="9" t="s">
        <v>8</v>
      </c>
      <c r="I149" s="8" t="s">
        <v>378</v>
      </c>
      <c r="J149" s="16">
        <v>2498</v>
      </c>
      <c r="K149" s="41">
        <v>4683.75</v>
      </c>
    </row>
    <row r="150" spans="1:11" ht="30">
      <c r="A150" s="14">
        <v>7</v>
      </c>
      <c r="B150" s="15" t="s">
        <v>10</v>
      </c>
      <c r="C150" s="15" t="s">
        <v>314</v>
      </c>
      <c r="D150" s="15" t="s">
        <v>366</v>
      </c>
      <c r="E150" s="14" t="s">
        <v>3</v>
      </c>
      <c r="F150" s="16">
        <v>107054</v>
      </c>
      <c r="G150" s="11" t="s">
        <v>379</v>
      </c>
      <c r="H150" s="9" t="s">
        <v>8</v>
      </c>
      <c r="I150" s="8" t="s">
        <v>380</v>
      </c>
      <c r="J150" s="16">
        <v>642</v>
      </c>
      <c r="K150" s="41">
        <v>1203.75</v>
      </c>
    </row>
    <row r="151" spans="1:11" ht="36.75" customHeight="1">
      <c r="A151" s="14">
        <v>8</v>
      </c>
      <c r="B151" s="15" t="s">
        <v>10</v>
      </c>
      <c r="C151" s="15" t="s">
        <v>314</v>
      </c>
      <c r="D151" s="15" t="s">
        <v>369</v>
      </c>
      <c r="E151" s="14" t="s">
        <v>3</v>
      </c>
      <c r="F151" s="16" t="s">
        <v>381</v>
      </c>
      <c r="G151" s="11" t="s">
        <v>382</v>
      </c>
      <c r="H151" s="9" t="s">
        <v>8</v>
      </c>
      <c r="I151" s="8" t="s">
        <v>383</v>
      </c>
      <c r="J151" s="16">
        <v>787</v>
      </c>
      <c r="K151" s="41">
        <v>1475.625</v>
      </c>
    </row>
    <row r="152" spans="1:11" ht="18" customHeight="1">
      <c r="A152" s="78" t="s">
        <v>9</v>
      </c>
      <c r="B152" s="78"/>
      <c r="C152" s="78"/>
      <c r="D152" s="78"/>
      <c r="E152" s="78"/>
      <c r="F152" s="78"/>
      <c r="G152" s="78"/>
      <c r="H152" s="78"/>
      <c r="I152" s="78"/>
      <c r="J152" s="35">
        <f>SUM(J144:J151)</f>
        <v>5750</v>
      </c>
      <c r="K152" s="36">
        <f>SUM(K144:K151)</f>
        <v>10781.25</v>
      </c>
    </row>
    <row r="153" spans="1:11" ht="15" customHeight="1">
      <c r="A153" s="75" t="s">
        <v>384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</row>
    <row r="154" spans="1:11" ht="30">
      <c r="A154" s="14">
        <v>1</v>
      </c>
      <c r="B154" s="15" t="s">
        <v>10</v>
      </c>
      <c r="C154" s="15" t="s">
        <v>314</v>
      </c>
      <c r="D154" s="8" t="s">
        <v>385</v>
      </c>
      <c r="E154" s="14" t="s">
        <v>3</v>
      </c>
      <c r="F154" s="16" t="s">
        <v>386</v>
      </c>
      <c r="G154" s="9" t="s">
        <v>387</v>
      </c>
      <c r="H154" s="9" t="s">
        <v>8</v>
      </c>
      <c r="I154" s="8" t="s">
        <v>388</v>
      </c>
      <c r="J154" s="16">
        <v>1230</v>
      </c>
      <c r="K154" s="41">
        <v>2306.25</v>
      </c>
    </row>
    <row r="155" spans="1:11" ht="66.75" customHeight="1">
      <c r="A155" s="14">
        <v>2</v>
      </c>
      <c r="B155" s="15" t="s">
        <v>10</v>
      </c>
      <c r="C155" s="15" t="s">
        <v>314</v>
      </c>
      <c r="D155" s="15" t="s">
        <v>389</v>
      </c>
      <c r="E155" s="14" t="s">
        <v>3</v>
      </c>
      <c r="F155" s="16" t="s">
        <v>390</v>
      </c>
      <c r="G155" s="9" t="s">
        <v>391</v>
      </c>
      <c r="H155" s="9" t="s">
        <v>8</v>
      </c>
      <c r="I155" s="8" t="s">
        <v>392</v>
      </c>
      <c r="J155" s="16">
        <v>610</v>
      </c>
      <c r="K155" s="41">
        <v>1143.75</v>
      </c>
    </row>
    <row r="156" spans="1:11" ht="18" customHeight="1">
      <c r="A156" s="78" t="s">
        <v>9</v>
      </c>
      <c r="B156" s="78"/>
      <c r="C156" s="78"/>
      <c r="D156" s="78"/>
      <c r="E156" s="78"/>
      <c r="F156" s="78"/>
      <c r="G156" s="78"/>
      <c r="H156" s="78"/>
      <c r="I156" s="78"/>
      <c r="J156" s="35">
        <f>SUM(J154:J155)</f>
        <v>1840</v>
      </c>
      <c r="K156" s="36">
        <f>SUM(K154:K155)</f>
        <v>3450</v>
      </c>
    </row>
    <row r="157" spans="1:11" ht="15" customHeight="1">
      <c r="A157" s="75" t="s">
        <v>393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</row>
    <row r="158" spans="1:11" ht="61.5" customHeight="1">
      <c r="A158" s="14">
        <v>1</v>
      </c>
      <c r="B158" s="15" t="s">
        <v>10</v>
      </c>
      <c r="C158" s="15" t="s">
        <v>314</v>
      </c>
      <c r="D158" s="15" t="s">
        <v>389</v>
      </c>
      <c r="E158" s="14" t="s">
        <v>3</v>
      </c>
      <c r="F158" s="16" t="s">
        <v>394</v>
      </c>
      <c r="G158" s="9" t="s">
        <v>395</v>
      </c>
      <c r="H158" s="9" t="s">
        <v>8</v>
      </c>
      <c r="I158" s="8" t="s">
        <v>396</v>
      </c>
      <c r="J158" s="16">
        <v>375</v>
      </c>
      <c r="K158" s="41">
        <v>703.125</v>
      </c>
    </row>
    <row r="159" spans="1:11" ht="63" customHeight="1">
      <c r="A159" s="14">
        <v>2</v>
      </c>
      <c r="B159" s="15" t="s">
        <v>10</v>
      </c>
      <c r="C159" s="15" t="s">
        <v>314</v>
      </c>
      <c r="D159" s="15" t="s">
        <v>397</v>
      </c>
      <c r="E159" s="14" t="s">
        <v>3</v>
      </c>
      <c r="F159" s="16" t="s">
        <v>398</v>
      </c>
      <c r="G159" s="11" t="s">
        <v>399</v>
      </c>
      <c r="H159" s="9" t="s">
        <v>8</v>
      </c>
      <c r="I159" s="8" t="s">
        <v>400</v>
      </c>
      <c r="J159" s="16">
        <v>1471</v>
      </c>
      <c r="K159" s="41">
        <v>2758.125</v>
      </c>
    </row>
    <row r="160" spans="1:11" ht="30">
      <c r="A160" s="14">
        <v>3</v>
      </c>
      <c r="B160" s="15" t="s">
        <v>10</v>
      </c>
      <c r="C160" s="15" t="s">
        <v>314</v>
      </c>
      <c r="D160" s="15" t="s">
        <v>401</v>
      </c>
      <c r="E160" s="14" t="s">
        <v>3</v>
      </c>
      <c r="F160" s="16">
        <v>107033</v>
      </c>
      <c r="G160" s="11" t="s">
        <v>402</v>
      </c>
      <c r="H160" s="9" t="s">
        <v>8</v>
      </c>
      <c r="I160" s="8" t="s">
        <v>403</v>
      </c>
      <c r="J160" s="16">
        <v>2423</v>
      </c>
      <c r="K160" s="41">
        <v>4543.125</v>
      </c>
    </row>
    <row r="161" spans="1:11" ht="30">
      <c r="A161" s="14">
        <v>4</v>
      </c>
      <c r="B161" s="15" t="s">
        <v>10</v>
      </c>
      <c r="C161" s="15" t="s">
        <v>314</v>
      </c>
      <c r="D161" s="15" t="s">
        <v>404</v>
      </c>
      <c r="E161" s="14" t="s">
        <v>3</v>
      </c>
      <c r="F161" s="16" t="s">
        <v>405</v>
      </c>
      <c r="G161" s="11" t="s">
        <v>406</v>
      </c>
      <c r="H161" s="9" t="s">
        <v>8</v>
      </c>
      <c r="I161" s="8" t="s">
        <v>407</v>
      </c>
      <c r="J161" s="16">
        <v>2139</v>
      </c>
      <c r="K161" s="41">
        <v>4010.625</v>
      </c>
    </row>
    <row r="162" spans="1:11" ht="45">
      <c r="A162" s="14">
        <v>5</v>
      </c>
      <c r="B162" s="15" t="s">
        <v>10</v>
      </c>
      <c r="C162" s="15" t="s">
        <v>314</v>
      </c>
      <c r="D162" s="15" t="s">
        <v>408</v>
      </c>
      <c r="E162" s="14" t="s">
        <v>3</v>
      </c>
      <c r="F162" s="16" t="s">
        <v>409</v>
      </c>
      <c r="G162" s="11" t="s">
        <v>410</v>
      </c>
      <c r="H162" s="9" t="s">
        <v>8</v>
      </c>
      <c r="I162" s="8" t="s">
        <v>411</v>
      </c>
      <c r="J162" s="16">
        <v>362</v>
      </c>
      <c r="K162" s="41">
        <v>678.75</v>
      </c>
    </row>
    <row r="163" spans="1:11" ht="15" customHeight="1">
      <c r="A163" s="78" t="s">
        <v>9</v>
      </c>
      <c r="B163" s="78"/>
      <c r="C163" s="78"/>
      <c r="D163" s="78"/>
      <c r="E163" s="78"/>
      <c r="F163" s="78"/>
      <c r="G163" s="78"/>
      <c r="H163" s="78"/>
      <c r="I163" s="78"/>
      <c r="J163" s="35">
        <f>SUM(J158:J162)</f>
        <v>6770</v>
      </c>
      <c r="K163" s="36">
        <f>SUM(K158:K162)</f>
        <v>12693.75</v>
      </c>
    </row>
    <row r="164" spans="1:11">
      <c r="A164" s="75" t="s">
        <v>412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30">
      <c r="A165" s="14">
        <v>1</v>
      </c>
      <c r="B165" s="15" t="s">
        <v>10</v>
      </c>
      <c r="C165" s="15" t="s">
        <v>314</v>
      </c>
      <c r="D165" s="15" t="s">
        <v>413</v>
      </c>
      <c r="E165" s="14" t="s">
        <v>3</v>
      </c>
      <c r="F165" s="16">
        <v>112100</v>
      </c>
      <c r="G165" s="11" t="s">
        <v>414</v>
      </c>
      <c r="H165" s="9" t="s">
        <v>8</v>
      </c>
      <c r="I165" s="8" t="s">
        <v>415</v>
      </c>
      <c r="J165" s="16">
        <v>936</v>
      </c>
      <c r="K165" s="41">
        <v>1755</v>
      </c>
    </row>
    <row r="166" spans="1:11">
      <c r="A166" s="71">
        <v>2</v>
      </c>
      <c r="B166" s="69" t="s">
        <v>10</v>
      </c>
      <c r="C166" s="69" t="s">
        <v>314</v>
      </c>
      <c r="D166" s="69" t="s">
        <v>416</v>
      </c>
      <c r="E166" s="71" t="s">
        <v>3</v>
      </c>
      <c r="F166" s="69" t="s">
        <v>417</v>
      </c>
      <c r="G166" s="70" t="s">
        <v>418</v>
      </c>
      <c r="H166" s="70" t="s">
        <v>8</v>
      </c>
      <c r="I166" s="69" t="s">
        <v>419</v>
      </c>
      <c r="J166" s="70">
        <v>1097</v>
      </c>
      <c r="K166" s="76">
        <v>2056.875</v>
      </c>
    </row>
    <row r="167" spans="1:11">
      <c r="A167" s="71"/>
      <c r="B167" s="69"/>
      <c r="C167" s="69"/>
      <c r="D167" s="69"/>
      <c r="E167" s="71"/>
      <c r="F167" s="70"/>
      <c r="G167" s="70"/>
      <c r="H167" s="70"/>
      <c r="I167" s="69"/>
      <c r="J167" s="70"/>
      <c r="K167" s="76"/>
    </row>
    <row r="168" spans="1:11" ht="54.75" customHeight="1">
      <c r="A168" s="93">
        <v>3</v>
      </c>
      <c r="B168" s="77" t="s">
        <v>10</v>
      </c>
      <c r="C168" s="77" t="s">
        <v>314</v>
      </c>
      <c r="D168" s="77" t="s">
        <v>420</v>
      </c>
      <c r="E168" s="93" t="s">
        <v>3</v>
      </c>
      <c r="F168" s="77" t="s">
        <v>421</v>
      </c>
      <c r="G168" s="91" t="s">
        <v>422</v>
      </c>
      <c r="H168" s="90" t="s">
        <v>8</v>
      </c>
      <c r="I168" s="92" t="s">
        <v>423</v>
      </c>
      <c r="J168" s="90">
        <v>1090</v>
      </c>
      <c r="K168" s="94">
        <v>2043.75</v>
      </c>
    </row>
    <row r="169" spans="1:11">
      <c r="A169" s="93"/>
      <c r="B169" s="77"/>
      <c r="C169" s="77"/>
      <c r="D169" s="77"/>
      <c r="E169" s="93"/>
      <c r="F169" s="90"/>
      <c r="G169" s="91"/>
      <c r="H169" s="90"/>
      <c r="I169" s="92"/>
      <c r="J169" s="90"/>
      <c r="K169" s="94"/>
    </row>
    <row r="170" spans="1:11">
      <c r="A170" s="74">
        <v>4</v>
      </c>
      <c r="B170" s="73" t="s">
        <v>10</v>
      </c>
      <c r="C170" s="73" t="s">
        <v>314</v>
      </c>
      <c r="D170" s="73" t="s">
        <v>424</v>
      </c>
      <c r="E170" s="74" t="s">
        <v>3</v>
      </c>
      <c r="F170" s="80" t="s">
        <v>425</v>
      </c>
      <c r="G170" s="72" t="s">
        <v>426</v>
      </c>
      <c r="H170" s="70" t="s">
        <v>8</v>
      </c>
      <c r="I170" s="81" t="s">
        <v>427</v>
      </c>
      <c r="J170" s="80">
        <v>290</v>
      </c>
      <c r="K170" s="79">
        <v>543.75</v>
      </c>
    </row>
    <row r="171" spans="1:11">
      <c r="A171" s="74"/>
      <c r="B171" s="73"/>
      <c r="C171" s="73"/>
      <c r="D171" s="73"/>
      <c r="E171" s="74"/>
      <c r="F171" s="80"/>
      <c r="G171" s="72"/>
      <c r="H171" s="70"/>
      <c r="I171" s="81"/>
      <c r="J171" s="80"/>
      <c r="K171" s="79"/>
    </row>
    <row r="172" spans="1:11">
      <c r="A172" s="74">
        <v>5</v>
      </c>
      <c r="B172" s="73" t="s">
        <v>10</v>
      </c>
      <c r="C172" s="73" t="s">
        <v>314</v>
      </c>
      <c r="D172" s="73" t="s">
        <v>428</v>
      </c>
      <c r="E172" s="74" t="s">
        <v>3</v>
      </c>
      <c r="F172" s="80">
        <v>107299</v>
      </c>
      <c r="G172" s="72" t="s">
        <v>429</v>
      </c>
      <c r="H172" s="70" t="s">
        <v>8</v>
      </c>
      <c r="I172" s="69" t="s">
        <v>430</v>
      </c>
      <c r="J172" s="80">
        <v>3087</v>
      </c>
      <c r="K172" s="79">
        <v>5788.125</v>
      </c>
    </row>
    <row r="173" spans="1:11">
      <c r="A173" s="74"/>
      <c r="B173" s="73"/>
      <c r="C173" s="73"/>
      <c r="D173" s="73"/>
      <c r="E173" s="74"/>
      <c r="F173" s="80"/>
      <c r="G173" s="72"/>
      <c r="H173" s="70"/>
      <c r="I173" s="69"/>
      <c r="J173" s="80"/>
      <c r="K173" s="79"/>
    </row>
    <row r="174" spans="1:11" ht="20.25" customHeight="1">
      <c r="A174" s="78" t="s">
        <v>9</v>
      </c>
      <c r="B174" s="78"/>
      <c r="C174" s="78"/>
      <c r="D174" s="78"/>
      <c r="E174" s="78"/>
      <c r="F174" s="78"/>
      <c r="G174" s="78"/>
      <c r="H174" s="78"/>
      <c r="I174" s="78"/>
      <c r="J174" s="35">
        <f>SUM(J165:J173)</f>
        <v>6500</v>
      </c>
      <c r="K174" s="36">
        <f>SUM(K165:K172)</f>
        <v>12187.5</v>
      </c>
    </row>
    <row r="175" spans="1:11">
      <c r="A175" s="75" t="s">
        <v>431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</row>
    <row r="176" spans="1:11" ht="81.75" customHeight="1">
      <c r="A176" s="9">
        <v>1</v>
      </c>
      <c r="B176" s="8" t="s">
        <v>10</v>
      </c>
      <c r="C176" s="8" t="s">
        <v>314</v>
      </c>
      <c r="D176" s="8" t="s">
        <v>432</v>
      </c>
      <c r="E176" s="9" t="s">
        <v>3</v>
      </c>
      <c r="F176" s="9" t="s">
        <v>433</v>
      </c>
      <c r="G176" s="11" t="s">
        <v>434</v>
      </c>
      <c r="H176" s="9" t="s">
        <v>8</v>
      </c>
      <c r="I176" s="8" t="s">
        <v>435</v>
      </c>
      <c r="J176" s="9">
        <v>1097</v>
      </c>
      <c r="K176" s="44">
        <v>2056.875</v>
      </c>
    </row>
    <row r="177" spans="1:11">
      <c r="A177" s="74">
        <v>2</v>
      </c>
      <c r="B177" s="73" t="s">
        <v>10</v>
      </c>
      <c r="C177" s="73" t="s">
        <v>314</v>
      </c>
      <c r="D177" s="73" t="s">
        <v>436</v>
      </c>
      <c r="E177" s="74" t="s">
        <v>3</v>
      </c>
      <c r="F177" s="80" t="s">
        <v>437</v>
      </c>
      <c r="G177" s="72" t="s">
        <v>438</v>
      </c>
      <c r="H177" s="70" t="s">
        <v>8</v>
      </c>
      <c r="I177" s="69" t="s">
        <v>439</v>
      </c>
      <c r="J177" s="80">
        <v>1277</v>
      </c>
      <c r="K177" s="79">
        <v>2394.375</v>
      </c>
    </row>
    <row r="178" spans="1:11">
      <c r="A178" s="74"/>
      <c r="B178" s="73"/>
      <c r="C178" s="73"/>
      <c r="D178" s="73"/>
      <c r="E178" s="74"/>
      <c r="F178" s="80"/>
      <c r="G178" s="72"/>
      <c r="H178" s="70"/>
      <c r="I178" s="69"/>
      <c r="J178" s="80"/>
      <c r="K178" s="79"/>
    </row>
    <row r="179" spans="1:11" ht="30">
      <c r="A179" s="14">
        <v>3</v>
      </c>
      <c r="B179" s="15" t="s">
        <v>10</v>
      </c>
      <c r="C179" s="15" t="s">
        <v>314</v>
      </c>
      <c r="D179" s="15" t="s">
        <v>440</v>
      </c>
      <c r="E179" s="14" t="s">
        <v>3</v>
      </c>
      <c r="F179" s="16" t="s">
        <v>441</v>
      </c>
      <c r="G179" s="11" t="s">
        <v>442</v>
      </c>
      <c r="H179" s="9" t="s">
        <v>8</v>
      </c>
      <c r="I179" s="8" t="s">
        <v>443</v>
      </c>
      <c r="J179" s="16">
        <v>1086</v>
      </c>
      <c r="K179" s="41">
        <v>2036.25</v>
      </c>
    </row>
    <row r="180" spans="1:11" ht="18.75" customHeight="1">
      <c r="A180" s="78" t="s">
        <v>9</v>
      </c>
      <c r="B180" s="78"/>
      <c r="C180" s="78"/>
      <c r="D180" s="78"/>
      <c r="E180" s="78"/>
      <c r="F180" s="78"/>
      <c r="G180" s="78"/>
      <c r="H180" s="78"/>
      <c r="I180" s="78"/>
      <c r="J180" s="35">
        <f>SUM(J176:J179)</f>
        <v>3460</v>
      </c>
      <c r="K180" s="36">
        <f>SUM(K176:K179)</f>
        <v>6487.5</v>
      </c>
    </row>
    <row r="181" spans="1:11">
      <c r="A181" s="75" t="s">
        <v>444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</row>
    <row r="182" spans="1:11" ht="60">
      <c r="A182" s="14">
        <v>1</v>
      </c>
      <c r="B182" s="15" t="s">
        <v>10</v>
      </c>
      <c r="C182" s="15" t="s">
        <v>314</v>
      </c>
      <c r="D182" s="15" t="s">
        <v>445</v>
      </c>
      <c r="E182" s="14" t="s">
        <v>3</v>
      </c>
      <c r="F182" s="16" t="s">
        <v>446</v>
      </c>
      <c r="G182" s="11" t="s">
        <v>447</v>
      </c>
      <c r="H182" s="9" t="s">
        <v>8</v>
      </c>
      <c r="I182" s="22" t="s">
        <v>448</v>
      </c>
      <c r="J182" s="16">
        <v>7360</v>
      </c>
      <c r="K182" s="41">
        <v>13800</v>
      </c>
    </row>
    <row r="183" spans="1:11">
      <c r="A183" s="74">
        <v>2</v>
      </c>
      <c r="B183" s="73" t="s">
        <v>10</v>
      </c>
      <c r="C183" s="73" t="s">
        <v>314</v>
      </c>
      <c r="D183" s="73" t="s">
        <v>449</v>
      </c>
      <c r="E183" s="74" t="s">
        <v>3</v>
      </c>
      <c r="F183" s="80" t="s">
        <v>450</v>
      </c>
      <c r="G183" s="72" t="s">
        <v>451</v>
      </c>
      <c r="H183" s="70" t="s">
        <v>8</v>
      </c>
      <c r="I183" s="81" t="s">
        <v>452</v>
      </c>
      <c r="J183" s="80">
        <v>1038</v>
      </c>
      <c r="K183" s="79">
        <v>1946.25</v>
      </c>
    </row>
    <row r="184" spans="1:11">
      <c r="A184" s="74"/>
      <c r="B184" s="73"/>
      <c r="C184" s="73"/>
      <c r="D184" s="73"/>
      <c r="E184" s="74"/>
      <c r="F184" s="80"/>
      <c r="G184" s="72"/>
      <c r="H184" s="70"/>
      <c r="I184" s="81"/>
      <c r="J184" s="80"/>
      <c r="K184" s="79"/>
    </row>
    <row r="185" spans="1:11">
      <c r="A185" s="74">
        <v>3</v>
      </c>
      <c r="B185" s="73" t="s">
        <v>10</v>
      </c>
      <c r="C185" s="73" t="s">
        <v>314</v>
      </c>
      <c r="D185" s="73" t="s">
        <v>453</v>
      </c>
      <c r="E185" s="74" t="s">
        <v>3</v>
      </c>
      <c r="F185" s="80" t="s">
        <v>454</v>
      </c>
      <c r="G185" s="72" t="s">
        <v>455</v>
      </c>
      <c r="H185" s="70" t="s">
        <v>8</v>
      </c>
      <c r="I185" s="81" t="s">
        <v>456</v>
      </c>
      <c r="J185" s="80">
        <v>311</v>
      </c>
      <c r="K185" s="79">
        <v>583.125</v>
      </c>
    </row>
    <row r="186" spans="1:11">
      <c r="A186" s="74"/>
      <c r="B186" s="73"/>
      <c r="C186" s="73"/>
      <c r="D186" s="73"/>
      <c r="E186" s="74"/>
      <c r="F186" s="80"/>
      <c r="G186" s="72"/>
      <c r="H186" s="70"/>
      <c r="I186" s="81"/>
      <c r="J186" s="80"/>
      <c r="K186" s="79"/>
    </row>
    <row r="187" spans="1:11">
      <c r="A187" s="74">
        <v>4</v>
      </c>
      <c r="B187" s="73" t="s">
        <v>10</v>
      </c>
      <c r="C187" s="73" t="s">
        <v>314</v>
      </c>
      <c r="D187" s="73" t="s">
        <v>457</v>
      </c>
      <c r="E187" s="74" t="s">
        <v>3</v>
      </c>
      <c r="F187" s="80" t="s">
        <v>458</v>
      </c>
      <c r="G187" s="72" t="s">
        <v>459</v>
      </c>
      <c r="H187" s="70" t="s">
        <v>8</v>
      </c>
      <c r="I187" s="81" t="s">
        <v>460</v>
      </c>
      <c r="J187" s="80">
        <v>311</v>
      </c>
      <c r="K187" s="79">
        <v>583.125</v>
      </c>
    </row>
    <row r="188" spans="1:11">
      <c r="A188" s="74"/>
      <c r="B188" s="73"/>
      <c r="C188" s="73"/>
      <c r="D188" s="73"/>
      <c r="E188" s="74"/>
      <c r="F188" s="80"/>
      <c r="G188" s="72"/>
      <c r="H188" s="70"/>
      <c r="I188" s="81"/>
      <c r="J188" s="80"/>
      <c r="K188" s="79"/>
    </row>
    <row r="189" spans="1:11" ht="30">
      <c r="A189" s="14">
        <v>5</v>
      </c>
      <c r="B189" s="15" t="s">
        <v>10</v>
      </c>
      <c r="C189" s="15" t="s">
        <v>314</v>
      </c>
      <c r="D189" s="15" t="s">
        <v>461</v>
      </c>
      <c r="E189" s="14" t="s">
        <v>3</v>
      </c>
      <c r="F189" s="16" t="s">
        <v>462</v>
      </c>
      <c r="G189" s="11" t="s">
        <v>463</v>
      </c>
      <c r="H189" s="9" t="s">
        <v>8</v>
      </c>
      <c r="I189" s="22" t="s">
        <v>464</v>
      </c>
      <c r="J189" s="16">
        <v>7690</v>
      </c>
      <c r="K189" s="41">
        <v>14418.75</v>
      </c>
    </row>
    <row r="190" spans="1:11" ht="18.75" customHeight="1">
      <c r="A190" s="78" t="s">
        <v>9</v>
      </c>
      <c r="B190" s="78"/>
      <c r="C190" s="78"/>
      <c r="D190" s="78"/>
      <c r="E190" s="78"/>
      <c r="F190" s="78"/>
      <c r="G190" s="78"/>
      <c r="H190" s="78"/>
      <c r="I190" s="78"/>
      <c r="J190" s="35">
        <f>SUM(J182:J189)</f>
        <v>16710</v>
      </c>
      <c r="K190" s="36">
        <f>SUM(K182:K189)</f>
        <v>31331.25</v>
      </c>
    </row>
    <row r="191" spans="1:11">
      <c r="A191" s="75" t="s">
        <v>465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</row>
    <row r="192" spans="1:11" ht="30">
      <c r="A192" s="14">
        <v>1</v>
      </c>
      <c r="B192" s="15" t="s">
        <v>10</v>
      </c>
      <c r="C192" s="15" t="s">
        <v>314</v>
      </c>
      <c r="D192" s="15" t="s">
        <v>324</v>
      </c>
      <c r="E192" s="14" t="s">
        <v>3</v>
      </c>
      <c r="F192" s="16">
        <v>110017</v>
      </c>
      <c r="G192" s="9" t="s">
        <v>466</v>
      </c>
      <c r="H192" s="9" t="s">
        <v>8</v>
      </c>
      <c r="I192" s="8" t="s">
        <v>467</v>
      </c>
      <c r="J192" s="16">
        <v>3834</v>
      </c>
      <c r="K192" s="41">
        <v>7188.75</v>
      </c>
    </row>
    <row r="193" spans="1:11">
      <c r="A193" s="84" t="s">
        <v>9</v>
      </c>
      <c r="B193" s="84"/>
      <c r="C193" s="84"/>
      <c r="D193" s="84"/>
      <c r="E193" s="84"/>
      <c r="F193" s="84"/>
      <c r="G193" s="84"/>
      <c r="H193" s="84"/>
      <c r="I193" s="84"/>
      <c r="J193" s="35">
        <f>SUM(J192)</f>
        <v>3834</v>
      </c>
      <c r="K193" s="36">
        <f>SUM(K192)</f>
        <v>7188.75</v>
      </c>
    </row>
    <row r="194" spans="1:11">
      <c r="A194" s="75" t="s">
        <v>468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</row>
    <row r="195" spans="1:11" ht="30">
      <c r="A195" s="14">
        <v>1</v>
      </c>
      <c r="B195" s="15" t="s">
        <v>10</v>
      </c>
      <c r="C195" s="15" t="s">
        <v>314</v>
      </c>
      <c r="D195" s="15" t="s">
        <v>324</v>
      </c>
      <c r="E195" s="14" t="s">
        <v>3</v>
      </c>
      <c r="F195" s="15" t="s">
        <v>469</v>
      </c>
      <c r="G195" s="11" t="s">
        <v>470</v>
      </c>
      <c r="H195" s="9" t="s">
        <v>8</v>
      </c>
      <c r="I195" s="8" t="s">
        <v>471</v>
      </c>
      <c r="J195" s="16">
        <v>7930</v>
      </c>
      <c r="K195" s="41">
        <v>14868.75</v>
      </c>
    </row>
    <row r="196" spans="1:11">
      <c r="A196" s="84" t="s">
        <v>9</v>
      </c>
      <c r="B196" s="84"/>
      <c r="C196" s="84"/>
      <c r="D196" s="84"/>
      <c r="E196" s="84"/>
      <c r="F196" s="84"/>
      <c r="G196" s="84"/>
      <c r="H196" s="84"/>
      <c r="I196" s="84"/>
      <c r="J196" s="35">
        <f>J195</f>
        <v>7930</v>
      </c>
      <c r="K196" s="36">
        <f>SUM(K195)</f>
        <v>14868.75</v>
      </c>
    </row>
    <row r="197" spans="1:11">
      <c r="A197" s="75" t="s">
        <v>472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</row>
    <row r="198" spans="1:11">
      <c r="A198" s="85">
        <v>1</v>
      </c>
      <c r="B198" s="69" t="s">
        <v>10</v>
      </c>
      <c r="C198" s="70" t="s">
        <v>473</v>
      </c>
      <c r="D198" s="69" t="s">
        <v>474</v>
      </c>
      <c r="E198" s="71" t="s">
        <v>3</v>
      </c>
      <c r="F198" s="86">
        <v>109725</v>
      </c>
      <c r="G198" s="70" t="s">
        <v>475</v>
      </c>
      <c r="H198" s="70" t="s">
        <v>8</v>
      </c>
      <c r="I198" s="7" t="s">
        <v>476</v>
      </c>
      <c r="J198" s="70">
        <v>485</v>
      </c>
      <c r="K198" s="76">
        <v>778.47349999999994</v>
      </c>
    </row>
    <row r="199" spans="1:11">
      <c r="A199" s="85"/>
      <c r="B199" s="69"/>
      <c r="C199" s="70"/>
      <c r="D199" s="69"/>
      <c r="E199" s="71"/>
      <c r="F199" s="86"/>
      <c r="G199" s="70"/>
      <c r="H199" s="70"/>
      <c r="I199" s="7" t="s">
        <v>477</v>
      </c>
      <c r="J199" s="70"/>
      <c r="K199" s="76"/>
    </row>
    <row r="200" spans="1:11">
      <c r="A200" s="83">
        <v>2</v>
      </c>
      <c r="B200" s="73" t="s">
        <v>10</v>
      </c>
      <c r="C200" s="80" t="s">
        <v>473</v>
      </c>
      <c r="D200" s="73" t="s">
        <v>15</v>
      </c>
      <c r="E200" s="74" t="s">
        <v>3</v>
      </c>
      <c r="F200" s="80">
        <v>108956</v>
      </c>
      <c r="G200" s="70" t="s">
        <v>478</v>
      </c>
      <c r="H200" s="70" t="s">
        <v>8</v>
      </c>
      <c r="I200" s="7" t="s">
        <v>479</v>
      </c>
      <c r="J200" s="80">
        <v>334</v>
      </c>
      <c r="K200" s="79">
        <v>536.10339999999997</v>
      </c>
    </row>
    <row r="201" spans="1:11">
      <c r="A201" s="83"/>
      <c r="B201" s="73"/>
      <c r="C201" s="80"/>
      <c r="D201" s="73"/>
      <c r="E201" s="74"/>
      <c r="F201" s="80"/>
      <c r="G201" s="70"/>
      <c r="H201" s="70"/>
      <c r="I201" s="7" t="s">
        <v>480</v>
      </c>
      <c r="J201" s="80"/>
      <c r="K201" s="79"/>
    </row>
    <row r="202" spans="1:11" ht="30">
      <c r="A202" s="17">
        <v>3</v>
      </c>
      <c r="B202" s="15" t="s">
        <v>10</v>
      </c>
      <c r="C202" s="16" t="s">
        <v>473</v>
      </c>
      <c r="D202" s="15" t="s">
        <v>481</v>
      </c>
      <c r="E202" s="14" t="s">
        <v>3</v>
      </c>
      <c r="F202" s="16">
        <v>108955</v>
      </c>
      <c r="G202" s="9" t="s">
        <v>482</v>
      </c>
      <c r="H202" s="9" t="s">
        <v>8</v>
      </c>
      <c r="I202" s="9" t="s">
        <v>483</v>
      </c>
      <c r="J202" s="16">
        <v>498</v>
      </c>
      <c r="K202" s="41">
        <v>799.33979999999997</v>
      </c>
    </row>
    <row r="203" spans="1:11" ht="60">
      <c r="A203" s="17">
        <v>4</v>
      </c>
      <c r="B203" s="15" t="s">
        <v>10</v>
      </c>
      <c r="C203" s="16" t="s">
        <v>473</v>
      </c>
      <c r="D203" s="15" t="s">
        <v>484</v>
      </c>
      <c r="E203" s="14" t="s">
        <v>3</v>
      </c>
      <c r="F203" s="16">
        <v>105367</v>
      </c>
      <c r="G203" s="9" t="s">
        <v>485</v>
      </c>
      <c r="H203" s="9" t="s">
        <v>8</v>
      </c>
      <c r="I203" s="9" t="s">
        <v>486</v>
      </c>
      <c r="J203" s="16">
        <v>377</v>
      </c>
      <c r="K203" s="41">
        <v>605.12270000000001</v>
      </c>
    </row>
    <row r="204" spans="1:11">
      <c r="A204" s="82" t="s">
        <v>9</v>
      </c>
      <c r="B204" s="82"/>
      <c r="C204" s="82"/>
      <c r="D204" s="82"/>
      <c r="E204" s="82"/>
      <c r="F204" s="82"/>
      <c r="G204" s="82"/>
      <c r="H204" s="82"/>
      <c r="I204" s="82"/>
      <c r="J204" s="35">
        <f>SUM(J198:J203)</f>
        <v>1694</v>
      </c>
      <c r="K204" s="36">
        <v>2719.0393999999997</v>
      </c>
    </row>
    <row r="205" spans="1:11">
      <c r="A205" s="75" t="s">
        <v>487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</row>
    <row r="206" spans="1:11" ht="30">
      <c r="A206" s="17">
        <v>1</v>
      </c>
      <c r="B206" s="15" t="s">
        <v>10</v>
      </c>
      <c r="C206" s="16" t="s">
        <v>473</v>
      </c>
      <c r="D206" s="8" t="s">
        <v>488</v>
      </c>
      <c r="E206" s="14" t="s">
        <v>3</v>
      </c>
      <c r="F206" s="16">
        <v>105258</v>
      </c>
      <c r="G206" s="9" t="s">
        <v>489</v>
      </c>
      <c r="H206" s="9" t="s">
        <v>8</v>
      </c>
      <c r="I206" s="9" t="s">
        <v>490</v>
      </c>
      <c r="J206" s="16">
        <v>287</v>
      </c>
      <c r="K206" s="41">
        <v>460.66370000000001</v>
      </c>
    </row>
    <row r="207" spans="1:11" ht="30">
      <c r="A207" s="17">
        <v>2</v>
      </c>
      <c r="B207" s="15" t="s">
        <v>10</v>
      </c>
      <c r="C207" s="16" t="s">
        <v>473</v>
      </c>
      <c r="D207" s="15" t="s">
        <v>491</v>
      </c>
      <c r="E207" s="14" t="s">
        <v>3</v>
      </c>
      <c r="F207" s="16" t="s">
        <v>492</v>
      </c>
      <c r="G207" s="9" t="s">
        <v>493</v>
      </c>
      <c r="H207" s="9" t="s">
        <v>8</v>
      </c>
      <c r="I207" s="9" t="s">
        <v>494</v>
      </c>
      <c r="J207" s="16">
        <v>316</v>
      </c>
      <c r="K207" s="41">
        <v>507.21159999999998</v>
      </c>
    </row>
    <row r="208" spans="1:11">
      <c r="A208" s="83">
        <v>3</v>
      </c>
      <c r="B208" s="73" t="s">
        <v>10</v>
      </c>
      <c r="C208" s="80" t="s">
        <v>473</v>
      </c>
      <c r="D208" s="73" t="s">
        <v>488</v>
      </c>
      <c r="E208" s="74" t="s">
        <v>3</v>
      </c>
      <c r="F208" s="80">
        <v>101501</v>
      </c>
      <c r="G208" s="70" t="s">
        <v>495</v>
      </c>
      <c r="H208" s="70" t="s">
        <v>8</v>
      </c>
      <c r="I208" s="9" t="s">
        <v>496</v>
      </c>
      <c r="J208" s="80">
        <v>932</v>
      </c>
      <c r="K208" s="79">
        <v>1495.9531999999999</v>
      </c>
    </row>
    <row r="209" spans="1:11">
      <c r="A209" s="83"/>
      <c r="B209" s="73"/>
      <c r="C209" s="80"/>
      <c r="D209" s="73"/>
      <c r="E209" s="74"/>
      <c r="F209" s="80"/>
      <c r="G209" s="70"/>
      <c r="H209" s="70"/>
      <c r="I209" s="9" t="s">
        <v>497</v>
      </c>
      <c r="J209" s="80"/>
      <c r="K209" s="79"/>
    </row>
    <row r="210" spans="1:11" ht="30">
      <c r="A210" s="17">
        <v>4</v>
      </c>
      <c r="B210" s="15" t="s">
        <v>10</v>
      </c>
      <c r="C210" s="16" t="s">
        <v>473</v>
      </c>
      <c r="D210" s="15" t="s">
        <v>498</v>
      </c>
      <c r="E210" s="14" t="s">
        <v>3</v>
      </c>
      <c r="F210" s="16">
        <v>105192</v>
      </c>
      <c r="G210" s="9" t="s">
        <v>499</v>
      </c>
      <c r="H210" s="9" t="s">
        <v>8</v>
      </c>
      <c r="I210" s="9" t="s">
        <v>500</v>
      </c>
      <c r="J210" s="16">
        <v>145</v>
      </c>
      <c r="K210" s="41">
        <v>232.73949999999999</v>
      </c>
    </row>
    <row r="211" spans="1:11">
      <c r="A211" s="82" t="s">
        <v>9</v>
      </c>
      <c r="B211" s="82"/>
      <c r="C211" s="82"/>
      <c r="D211" s="82"/>
      <c r="E211" s="82"/>
      <c r="F211" s="82"/>
      <c r="G211" s="82"/>
      <c r="H211" s="82"/>
      <c r="I211" s="82"/>
      <c r="J211" s="35">
        <f>SUM(J206:J210)</f>
        <v>1680</v>
      </c>
      <c r="K211" s="36">
        <v>2696.5679999999998</v>
      </c>
    </row>
    <row r="212" spans="1:11">
      <c r="A212" s="75" t="s">
        <v>501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</row>
    <row r="213" spans="1:11" ht="30">
      <c r="A213" s="17">
        <v>1</v>
      </c>
      <c r="B213" s="15" t="s">
        <v>10</v>
      </c>
      <c r="C213" s="16" t="s">
        <v>473</v>
      </c>
      <c r="D213" s="8" t="s">
        <v>502</v>
      </c>
      <c r="E213" s="14" t="s">
        <v>3</v>
      </c>
      <c r="F213" s="23" t="s">
        <v>503</v>
      </c>
      <c r="G213" s="9" t="s">
        <v>504</v>
      </c>
      <c r="H213" s="9" t="s">
        <v>8</v>
      </c>
      <c r="I213" s="9" t="s">
        <v>505</v>
      </c>
      <c r="J213" s="16">
        <v>740</v>
      </c>
      <c r="K213" s="41">
        <v>1187.7739999999999</v>
      </c>
    </row>
    <row r="214" spans="1:11">
      <c r="A214" s="82" t="s">
        <v>9</v>
      </c>
      <c r="B214" s="82"/>
      <c r="C214" s="82"/>
      <c r="D214" s="82"/>
      <c r="E214" s="82"/>
      <c r="F214" s="82"/>
      <c r="G214" s="82"/>
      <c r="H214" s="82"/>
      <c r="I214" s="82"/>
      <c r="J214" s="35">
        <f>SUM(J213:J213)</f>
        <v>740</v>
      </c>
      <c r="K214" s="36">
        <v>1187.7739999999999</v>
      </c>
    </row>
    <row r="215" spans="1:11">
      <c r="A215" s="75" t="s">
        <v>506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</row>
    <row r="216" spans="1:11" ht="30">
      <c r="A216" s="17">
        <v>1</v>
      </c>
      <c r="B216" s="15" t="s">
        <v>10</v>
      </c>
      <c r="C216" s="16" t="s">
        <v>473</v>
      </c>
      <c r="D216" s="15" t="s">
        <v>507</v>
      </c>
      <c r="E216" s="14" t="s">
        <v>3</v>
      </c>
      <c r="F216" s="16">
        <v>105223</v>
      </c>
      <c r="G216" s="11" t="s">
        <v>508</v>
      </c>
      <c r="H216" s="9" t="s">
        <v>8</v>
      </c>
      <c r="I216" s="11" t="s">
        <v>509</v>
      </c>
      <c r="J216" s="16">
        <v>478</v>
      </c>
      <c r="K216" s="41">
        <v>767.23779999999999</v>
      </c>
    </row>
    <row r="217" spans="1:11">
      <c r="A217" s="83">
        <v>2</v>
      </c>
      <c r="B217" s="73" t="s">
        <v>10</v>
      </c>
      <c r="C217" s="80" t="s">
        <v>473</v>
      </c>
      <c r="D217" s="73" t="s">
        <v>510</v>
      </c>
      <c r="E217" s="74" t="s">
        <v>3</v>
      </c>
      <c r="F217" s="80">
        <v>108951</v>
      </c>
      <c r="G217" s="70" t="s">
        <v>511</v>
      </c>
      <c r="H217" s="70" t="s">
        <v>8</v>
      </c>
      <c r="I217" s="9" t="s">
        <v>512</v>
      </c>
      <c r="J217" s="80">
        <v>2200</v>
      </c>
      <c r="K217" s="79">
        <v>3531.22</v>
      </c>
    </row>
    <row r="218" spans="1:11">
      <c r="A218" s="83"/>
      <c r="B218" s="73"/>
      <c r="C218" s="80"/>
      <c r="D218" s="73"/>
      <c r="E218" s="74"/>
      <c r="F218" s="80"/>
      <c r="G218" s="70"/>
      <c r="H218" s="70"/>
      <c r="I218" s="9" t="s">
        <v>513</v>
      </c>
      <c r="J218" s="80"/>
      <c r="K218" s="95"/>
    </row>
    <row r="219" spans="1:11">
      <c r="A219" s="83"/>
      <c r="B219" s="73"/>
      <c r="C219" s="80"/>
      <c r="D219" s="73"/>
      <c r="E219" s="74"/>
      <c r="F219" s="80"/>
      <c r="G219" s="70"/>
      <c r="H219" s="70"/>
      <c r="I219" s="9" t="s">
        <v>514</v>
      </c>
      <c r="J219" s="16">
        <v>354</v>
      </c>
      <c r="K219" s="41">
        <v>568.20539999999994</v>
      </c>
    </row>
    <row r="220" spans="1:11">
      <c r="A220" s="83">
        <v>3</v>
      </c>
      <c r="B220" s="73" t="s">
        <v>10</v>
      </c>
      <c r="C220" s="80" t="s">
        <v>473</v>
      </c>
      <c r="D220" s="73" t="s">
        <v>15</v>
      </c>
      <c r="E220" s="74" t="s">
        <v>3</v>
      </c>
      <c r="F220" s="80">
        <v>108952</v>
      </c>
      <c r="G220" s="70" t="s">
        <v>515</v>
      </c>
      <c r="H220" s="70" t="s">
        <v>8</v>
      </c>
      <c r="I220" s="9" t="s">
        <v>516</v>
      </c>
      <c r="J220" s="80">
        <v>210</v>
      </c>
      <c r="K220" s="79">
        <v>337.07099999999997</v>
      </c>
    </row>
    <row r="221" spans="1:11">
      <c r="A221" s="83"/>
      <c r="B221" s="73"/>
      <c r="C221" s="80"/>
      <c r="D221" s="73"/>
      <c r="E221" s="74"/>
      <c r="F221" s="80"/>
      <c r="G221" s="70"/>
      <c r="H221" s="70"/>
      <c r="I221" s="9" t="s">
        <v>517</v>
      </c>
      <c r="J221" s="80"/>
      <c r="K221" s="79"/>
    </row>
    <row r="222" spans="1:11">
      <c r="A222" s="82" t="s">
        <v>9</v>
      </c>
      <c r="B222" s="82"/>
      <c r="C222" s="82"/>
      <c r="D222" s="82"/>
      <c r="E222" s="82"/>
      <c r="F222" s="82"/>
      <c r="G222" s="82"/>
      <c r="H222" s="82"/>
      <c r="I222" s="82"/>
      <c r="J222" s="35">
        <f>SUM(J216:J221)</f>
        <v>3242</v>
      </c>
      <c r="K222" s="36">
        <v>5203.7341999999999</v>
      </c>
    </row>
    <row r="223" spans="1:11">
      <c r="A223" s="75" t="s">
        <v>518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</row>
    <row r="224" spans="1:11">
      <c r="A224" s="83">
        <v>1</v>
      </c>
      <c r="B224" s="73" t="s">
        <v>10</v>
      </c>
      <c r="C224" s="80" t="s">
        <v>473</v>
      </c>
      <c r="D224" s="73" t="s">
        <v>519</v>
      </c>
      <c r="E224" s="74" t="s">
        <v>3</v>
      </c>
      <c r="F224" s="80" t="s">
        <v>14</v>
      </c>
      <c r="G224" s="72" t="s">
        <v>520</v>
      </c>
      <c r="H224" s="70" t="s">
        <v>8</v>
      </c>
      <c r="I224" s="9" t="s">
        <v>521</v>
      </c>
      <c r="J224" s="80">
        <v>1423</v>
      </c>
      <c r="K224" s="79">
        <v>2284.0572999999999</v>
      </c>
    </row>
    <row r="225" spans="1:11">
      <c r="A225" s="83"/>
      <c r="B225" s="73"/>
      <c r="C225" s="80"/>
      <c r="D225" s="73"/>
      <c r="E225" s="74"/>
      <c r="F225" s="80"/>
      <c r="G225" s="72"/>
      <c r="H225" s="70"/>
      <c r="I225" s="9" t="s">
        <v>522</v>
      </c>
      <c r="J225" s="80"/>
      <c r="K225" s="79"/>
    </row>
    <row r="226" spans="1:11">
      <c r="A226" s="83">
        <v>2</v>
      </c>
      <c r="B226" s="73" t="s">
        <v>10</v>
      </c>
      <c r="C226" s="80" t="s">
        <v>473</v>
      </c>
      <c r="D226" s="73" t="s">
        <v>523</v>
      </c>
      <c r="E226" s="74" t="s">
        <v>3</v>
      </c>
      <c r="F226" s="80" t="s">
        <v>14</v>
      </c>
      <c r="G226" s="72" t="s">
        <v>524</v>
      </c>
      <c r="H226" s="70" t="s">
        <v>8</v>
      </c>
      <c r="I226" s="9" t="s">
        <v>525</v>
      </c>
      <c r="J226" s="80">
        <v>882</v>
      </c>
      <c r="K226" s="79">
        <v>1415.6982</v>
      </c>
    </row>
    <row r="227" spans="1:11">
      <c r="A227" s="83"/>
      <c r="B227" s="73"/>
      <c r="C227" s="80"/>
      <c r="D227" s="73"/>
      <c r="E227" s="74"/>
      <c r="F227" s="80"/>
      <c r="G227" s="72"/>
      <c r="H227" s="70"/>
      <c r="I227" s="9" t="s">
        <v>526</v>
      </c>
      <c r="J227" s="80"/>
      <c r="K227" s="79"/>
    </row>
    <row r="228" spans="1:11">
      <c r="A228" s="83">
        <v>3</v>
      </c>
      <c r="B228" s="73" t="s">
        <v>10</v>
      </c>
      <c r="C228" s="80" t="s">
        <v>473</v>
      </c>
      <c r="D228" s="73" t="s">
        <v>523</v>
      </c>
      <c r="E228" s="74" t="s">
        <v>3</v>
      </c>
      <c r="F228" s="80" t="s">
        <v>14</v>
      </c>
      <c r="G228" s="72" t="s">
        <v>527</v>
      </c>
      <c r="H228" s="70" t="s">
        <v>8</v>
      </c>
      <c r="I228" s="9" t="s">
        <v>528</v>
      </c>
      <c r="J228" s="80">
        <v>846</v>
      </c>
      <c r="K228" s="79">
        <v>1357.9146000000001</v>
      </c>
    </row>
    <row r="229" spans="1:11">
      <c r="A229" s="83"/>
      <c r="B229" s="73"/>
      <c r="C229" s="80"/>
      <c r="D229" s="73"/>
      <c r="E229" s="74"/>
      <c r="F229" s="80"/>
      <c r="G229" s="72"/>
      <c r="H229" s="70"/>
      <c r="I229" s="9" t="s">
        <v>529</v>
      </c>
      <c r="J229" s="80"/>
      <c r="K229" s="79"/>
    </row>
    <row r="230" spans="1:11">
      <c r="A230" s="83">
        <v>4</v>
      </c>
      <c r="B230" s="73" t="s">
        <v>10</v>
      </c>
      <c r="C230" s="80" t="s">
        <v>473</v>
      </c>
      <c r="D230" s="73" t="s">
        <v>530</v>
      </c>
      <c r="E230" s="74" t="s">
        <v>3</v>
      </c>
      <c r="F230" s="80" t="s">
        <v>531</v>
      </c>
      <c r="G230" s="72" t="s">
        <v>532</v>
      </c>
      <c r="H230" s="70" t="s">
        <v>8</v>
      </c>
      <c r="I230" s="9" t="s">
        <v>533</v>
      </c>
      <c r="J230" s="80">
        <v>2599</v>
      </c>
      <c r="K230" s="79">
        <v>4171.6548999999995</v>
      </c>
    </row>
    <row r="231" spans="1:11" ht="43.5" customHeight="1">
      <c r="A231" s="83"/>
      <c r="B231" s="73"/>
      <c r="C231" s="80"/>
      <c r="D231" s="73"/>
      <c r="E231" s="74"/>
      <c r="F231" s="80"/>
      <c r="G231" s="72"/>
      <c r="H231" s="70"/>
      <c r="I231" s="9" t="s">
        <v>534</v>
      </c>
      <c r="J231" s="80"/>
      <c r="K231" s="79"/>
    </row>
    <row r="232" spans="1:11">
      <c r="A232" s="83">
        <v>5</v>
      </c>
      <c r="B232" s="73" t="s">
        <v>10</v>
      </c>
      <c r="C232" s="80" t="s">
        <v>473</v>
      </c>
      <c r="D232" s="73" t="s">
        <v>535</v>
      </c>
      <c r="E232" s="74" t="s">
        <v>3</v>
      </c>
      <c r="F232" s="80">
        <v>105255</v>
      </c>
      <c r="G232" s="70" t="s">
        <v>536</v>
      </c>
      <c r="H232" s="70" t="s">
        <v>8</v>
      </c>
      <c r="I232" s="9" t="s">
        <v>537</v>
      </c>
      <c r="J232" s="80">
        <v>3850</v>
      </c>
      <c r="K232" s="79">
        <v>6179.6350000000002</v>
      </c>
    </row>
    <row r="233" spans="1:11">
      <c r="A233" s="83"/>
      <c r="B233" s="73"/>
      <c r="C233" s="80"/>
      <c r="D233" s="73"/>
      <c r="E233" s="74"/>
      <c r="F233" s="80"/>
      <c r="G233" s="70"/>
      <c r="H233" s="70"/>
      <c r="I233" s="9" t="s">
        <v>538</v>
      </c>
      <c r="J233" s="80"/>
      <c r="K233" s="79"/>
    </row>
    <row r="234" spans="1:11">
      <c r="A234" s="83">
        <v>6</v>
      </c>
      <c r="B234" s="73" t="s">
        <v>10</v>
      </c>
      <c r="C234" s="80" t="s">
        <v>473</v>
      </c>
      <c r="D234" s="73" t="s">
        <v>539</v>
      </c>
      <c r="E234" s="74" t="s">
        <v>3</v>
      </c>
      <c r="F234" s="80" t="s">
        <v>14</v>
      </c>
      <c r="G234" s="70" t="s">
        <v>540</v>
      </c>
      <c r="H234" s="70" t="s">
        <v>8</v>
      </c>
      <c r="I234" s="9" t="s">
        <v>541</v>
      </c>
      <c r="J234" s="80">
        <v>954</v>
      </c>
      <c r="K234" s="79">
        <v>1531.2654</v>
      </c>
    </row>
    <row r="235" spans="1:11" ht="50.25" customHeight="1">
      <c r="A235" s="83"/>
      <c r="B235" s="73"/>
      <c r="C235" s="80"/>
      <c r="D235" s="73"/>
      <c r="E235" s="74"/>
      <c r="F235" s="80"/>
      <c r="G235" s="70"/>
      <c r="H235" s="70"/>
      <c r="I235" s="9" t="s">
        <v>542</v>
      </c>
      <c r="J235" s="80"/>
      <c r="K235" s="79"/>
    </row>
    <row r="236" spans="1:11">
      <c r="A236" s="83">
        <v>7</v>
      </c>
      <c r="B236" s="73" t="s">
        <v>10</v>
      </c>
      <c r="C236" s="80" t="s">
        <v>473</v>
      </c>
      <c r="D236" s="73" t="s">
        <v>539</v>
      </c>
      <c r="E236" s="74" t="s">
        <v>3</v>
      </c>
      <c r="F236" s="80" t="s">
        <v>14</v>
      </c>
      <c r="G236" s="70" t="s">
        <v>543</v>
      </c>
      <c r="H236" s="70" t="s">
        <v>8</v>
      </c>
      <c r="I236" s="9" t="s">
        <v>544</v>
      </c>
      <c r="J236" s="80">
        <v>916</v>
      </c>
      <c r="K236" s="79">
        <v>1470.2716</v>
      </c>
    </row>
    <row r="237" spans="1:11" ht="46.5" customHeight="1">
      <c r="A237" s="83"/>
      <c r="B237" s="73"/>
      <c r="C237" s="80"/>
      <c r="D237" s="73"/>
      <c r="E237" s="74"/>
      <c r="F237" s="80"/>
      <c r="G237" s="70"/>
      <c r="H237" s="70"/>
      <c r="I237" s="9" t="s">
        <v>545</v>
      </c>
      <c r="J237" s="80"/>
      <c r="K237" s="79"/>
    </row>
    <row r="238" spans="1:11">
      <c r="A238" s="83">
        <v>8</v>
      </c>
      <c r="B238" s="73" t="s">
        <v>10</v>
      </c>
      <c r="C238" s="80" t="s">
        <v>473</v>
      </c>
      <c r="D238" s="73" t="s">
        <v>539</v>
      </c>
      <c r="E238" s="74" t="s">
        <v>3</v>
      </c>
      <c r="F238" s="80" t="s">
        <v>14</v>
      </c>
      <c r="G238" s="70" t="s">
        <v>546</v>
      </c>
      <c r="H238" s="70" t="s">
        <v>8</v>
      </c>
      <c r="I238" s="9" t="s">
        <v>547</v>
      </c>
      <c r="J238" s="80">
        <v>836</v>
      </c>
      <c r="K238" s="79">
        <v>1341.8635999999999</v>
      </c>
    </row>
    <row r="239" spans="1:11" ht="39.75" customHeight="1">
      <c r="A239" s="83"/>
      <c r="B239" s="73"/>
      <c r="C239" s="80"/>
      <c r="D239" s="73"/>
      <c r="E239" s="74"/>
      <c r="F239" s="80"/>
      <c r="G239" s="70"/>
      <c r="H239" s="70"/>
      <c r="I239" s="9" t="s">
        <v>548</v>
      </c>
      <c r="J239" s="80"/>
      <c r="K239" s="79"/>
    </row>
    <row r="240" spans="1:11">
      <c r="A240" s="17">
        <v>9</v>
      </c>
      <c r="B240" s="15" t="s">
        <v>10</v>
      </c>
      <c r="C240" s="16" t="s">
        <v>473</v>
      </c>
      <c r="D240" s="15" t="s">
        <v>549</v>
      </c>
      <c r="E240" s="14" t="s">
        <v>3</v>
      </c>
      <c r="F240" s="16">
        <v>108653</v>
      </c>
      <c r="G240" s="9" t="s">
        <v>550</v>
      </c>
      <c r="H240" s="9" t="s">
        <v>8</v>
      </c>
      <c r="I240" s="9" t="s">
        <v>551</v>
      </c>
      <c r="J240" s="16">
        <v>412</v>
      </c>
      <c r="K240" s="41">
        <v>661.30119999999999</v>
      </c>
    </row>
    <row r="241" spans="1:11">
      <c r="A241" s="17">
        <v>10</v>
      </c>
      <c r="B241" s="15" t="s">
        <v>10</v>
      </c>
      <c r="C241" s="16" t="s">
        <v>473</v>
      </c>
      <c r="D241" s="8" t="s">
        <v>552</v>
      </c>
      <c r="E241" s="14" t="s">
        <v>3</v>
      </c>
      <c r="F241" s="16">
        <v>102683</v>
      </c>
      <c r="G241" s="9" t="s">
        <v>553</v>
      </c>
      <c r="H241" s="9" t="s">
        <v>8</v>
      </c>
      <c r="I241" s="9" t="s">
        <v>554</v>
      </c>
      <c r="J241" s="16">
        <v>32</v>
      </c>
      <c r="K241" s="41">
        <v>51.363199999999999</v>
      </c>
    </row>
    <row r="242" spans="1:11">
      <c r="A242" s="82" t="s">
        <v>9</v>
      </c>
      <c r="B242" s="82"/>
      <c r="C242" s="82"/>
      <c r="D242" s="82"/>
      <c r="E242" s="82"/>
      <c r="F242" s="82"/>
      <c r="G242" s="82"/>
      <c r="H242" s="82"/>
      <c r="I242" s="82"/>
      <c r="J242" s="35">
        <f>SUM(J224:J241)</f>
        <v>12750</v>
      </c>
      <c r="K242" s="36">
        <v>20465.025000000001</v>
      </c>
    </row>
    <row r="243" spans="1:11">
      <c r="A243" s="75" t="s">
        <v>555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</row>
    <row r="244" spans="1:11">
      <c r="A244" s="83">
        <v>1</v>
      </c>
      <c r="B244" s="73" t="s">
        <v>10</v>
      </c>
      <c r="C244" s="80" t="s">
        <v>473</v>
      </c>
      <c r="D244" s="73" t="s">
        <v>556</v>
      </c>
      <c r="E244" s="74" t="s">
        <v>3</v>
      </c>
      <c r="F244" s="80">
        <v>108127</v>
      </c>
      <c r="G244" s="72" t="s">
        <v>557</v>
      </c>
      <c r="H244" s="70" t="s">
        <v>8</v>
      </c>
      <c r="I244" s="9" t="s">
        <v>558</v>
      </c>
      <c r="J244" s="16">
        <v>474</v>
      </c>
      <c r="K244" s="41">
        <v>760.81740000000002</v>
      </c>
    </row>
    <row r="245" spans="1:11">
      <c r="A245" s="83"/>
      <c r="B245" s="73"/>
      <c r="C245" s="80"/>
      <c r="D245" s="73"/>
      <c r="E245" s="74"/>
      <c r="F245" s="80"/>
      <c r="G245" s="72"/>
      <c r="H245" s="70"/>
      <c r="I245" s="9" t="s">
        <v>559</v>
      </c>
      <c r="J245" s="80">
        <v>1862</v>
      </c>
      <c r="K245" s="79">
        <v>2988.6961999999999</v>
      </c>
    </row>
    <row r="246" spans="1:11">
      <c r="A246" s="83"/>
      <c r="B246" s="73"/>
      <c r="C246" s="80"/>
      <c r="D246" s="73"/>
      <c r="E246" s="74"/>
      <c r="F246" s="80"/>
      <c r="G246" s="72"/>
      <c r="H246" s="70"/>
      <c r="I246" s="9" t="s">
        <v>560</v>
      </c>
      <c r="J246" s="80"/>
      <c r="K246" s="79"/>
    </row>
    <row r="247" spans="1:11">
      <c r="A247" s="83">
        <v>2</v>
      </c>
      <c r="B247" s="73" t="s">
        <v>10</v>
      </c>
      <c r="C247" s="80" t="s">
        <v>473</v>
      </c>
      <c r="D247" s="73" t="s">
        <v>561</v>
      </c>
      <c r="E247" s="74" t="s">
        <v>3</v>
      </c>
      <c r="F247" s="80">
        <v>108128</v>
      </c>
      <c r="G247" s="72" t="s">
        <v>562</v>
      </c>
      <c r="H247" s="70" t="s">
        <v>8</v>
      </c>
      <c r="I247" s="9" t="s">
        <v>563</v>
      </c>
      <c r="J247" s="80">
        <v>229</v>
      </c>
      <c r="K247" s="79">
        <v>367.56790000000001</v>
      </c>
    </row>
    <row r="248" spans="1:11">
      <c r="A248" s="83"/>
      <c r="B248" s="73"/>
      <c r="C248" s="80"/>
      <c r="D248" s="73"/>
      <c r="E248" s="74"/>
      <c r="F248" s="80"/>
      <c r="G248" s="72"/>
      <c r="H248" s="70"/>
      <c r="I248" s="9" t="s">
        <v>564</v>
      </c>
      <c r="J248" s="80"/>
      <c r="K248" s="79"/>
    </row>
    <row r="249" spans="1:11">
      <c r="A249" s="83">
        <v>3</v>
      </c>
      <c r="B249" s="73" t="s">
        <v>10</v>
      </c>
      <c r="C249" s="80" t="s">
        <v>473</v>
      </c>
      <c r="D249" s="73" t="s">
        <v>565</v>
      </c>
      <c r="E249" s="74" t="s">
        <v>3</v>
      </c>
      <c r="F249" s="80">
        <v>105262</v>
      </c>
      <c r="G249" s="70" t="s">
        <v>566</v>
      </c>
      <c r="H249" s="70" t="s">
        <v>8</v>
      </c>
      <c r="I249" s="9" t="s">
        <v>567</v>
      </c>
      <c r="J249" s="80">
        <v>4969</v>
      </c>
      <c r="K249" s="79">
        <v>7975.7419</v>
      </c>
    </row>
    <row r="250" spans="1:11">
      <c r="A250" s="83"/>
      <c r="B250" s="73"/>
      <c r="C250" s="80"/>
      <c r="D250" s="73"/>
      <c r="E250" s="74"/>
      <c r="F250" s="80"/>
      <c r="G250" s="70"/>
      <c r="H250" s="70"/>
      <c r="I250" s="9" t="s">
        <v>568</v>
      </c>
      <c r="J250" s="80"/>
      <c r="K250" s="79"/>
    </row>
    <row r="251" spans="1:11">
      <c r="A251" s="83">
        <v>4</v>
      </c>
      <c r="B251" s="73" t="s">
        <v>10</v>
      </c>
      <c r="C251" s="80" t="s">
        <v>473</v>
      </c>
      <c r="D251" s="73" t="s">
        <v>569</v>
      </c>
      <c r="E251" s="74" t="s">
        <v>3</v>
      </c>
      <c r="F251" s="80" t="s">
        <v>570</v>
      </c>
      <c r="G251" s="70" t="s">
        <v>571</v>
      </c>
      <c r="H251" s="70" t="s">
        <v>8</v>
      </c>
      <c r="I251" s="9" t="s">
        <v>572</v>
      </c>
      <c r="J251" s="80">
        <v>695</v>
      </c>
      <c r="K251" s="79">
        <v>1115.5445</v>
      </c>
    </row>
    <row r="252" spans="1:11">
      <c r="A252" s="83"/>
      <c r="B252" s="73"/>
      <c r="C252" s="80"/>
      <c r="D252" s="73"/>
      <c r="E252" s="74"/>
      <c r="F252" s="80"/>
      <c r="G252" s="70"/>
      <c r="H252" s="70"/>
      <c r="I252" s="9" t="s">
        <v>573</v>
      </c>
      <c r="J252" s="80"/>
      <c r="K252" s="79"/>
    </row>
    <row r="253" spans="1:11">
      <c r="A253" s="83">
        <v>5</v>
      </c>
      <c r="B253" s="73" t="s">
        <v>10</v>
      </c>
      <c r="C253" s="80" t="s">
        <v>473</v>
      </c>
      <c r="D253" s="73" t="s">
        <v>574</v>
      </c>
      <c r="E253" s="74" t="s">
        <v>3</v>
      </c>
      <c r="F253" s="80">
        <v>103862</v>
      </c>
      <c r="G253" s="70" t="s">
        <v>575</v>
      </c>
      <c r="H253" s="70" t="s">
        <v>8</v>
      </c>
      <c r="I253" s="9" t="s">
        <v>576</v>
      </c>
      <c r="J253" s="80">
        <v>3502</v>
      </c>
      <c r="K253" s="79">
        <v>5621.0601999999999</v>
      </c>
    </row>
    <row r="254" spans="1:11">
      <c r="A254" s="83"/>
      <c r="B254" s="73"/>
      <c r="C254" s="80"/>
      <c r="D254" s="73"/>
      <c r="E254" s="74"/>
      <c r="F254" s="80"/>
      <c r="G254" s="70"/>
      <c r="H254" s="70"/>
      <c r="I254" s="9" t="s">
        <v>577</v>
      </c>
      <c r="J254" s="80"/>
      <c r="K254" s="79"/>
    </row>
    <row r="255" spans="1:11" ht="30">
      <c r="A255" s="17">
        <v>6</v>
      </c>
      <c r="B255" s="15" t="s">
        <v>10</v>
      </c>
      <c r="C255" s="16" t="s">
        <v>473</v>
      </c>
      <c r="D255" s="8" t="s">
        <v>578</v>
      </c>
      <c r="E255" s="14" t="s">
        <v>3</v>
      </c>
      <c r="F255" s="16">
        <v>103800</v>
      </c>
      <c r="G255" s="9" t="s">
        <v>579</v>
      </c>
      <c r="H255" s="9" t="s">
        <v>8</v>
      </c>
      <c r="I255" s="9" t="s">
        <v>580</v>
      </c>
      <c r="J255" s="16">
        <v>639</v>
      </c>
      <c r="K255" s="41">
        <v>1025.6588999999999</v>
      </c>
    </row>
    <row r="256" spans="1:11">
      <c r="A256" s="82" t="s">
        <v>582</v>
      </c>
      <c r="B256" s="82"/>
      <c r="C256" s="82"/>
      <c r="D256" s="82"/>
      <c r="E256" s="82"/>
      <c r="F256" s="82"/>
      <c r="G256" s="82"/>
      <c r="H256" s="82"/>
      <c r="I256" s="82"/>
      <c r="J256" s="35">
        <f>SUM(J244:J255)</f>
        <v>12370</v>
      </c>
      <c r="K256" s="36">
        <v>19855.087</v>
      </c>
    </row>
    <row r="257" spans="1:11">
      <c r="A257" s="87" t="s">
        <v>599</v>
      </c>
      <c r="B257" s="87"/>
      <c r="C257" s="87"/>
      <c r="D257" s="87"/>
      <c r="E257" s="87"/>
      <c r="F257" s="87"/>
      <c r="G257" s="87"/>
      <c r="H257" s="87"/>
      <c r="I257" s="87"/>
      <c r="J257" s="45">
        <f>SUM(J46+J93+J96+J116+J119+J122+J128+J138+J142+J152+J156+J163+J174+J180+J190+J193+J196+J204+J211+J214+J222+J242+J256)</f>
        <v>182303</v>
      </c>
      <c r="K257" s="41">
        <f>SUM(K46+K93+K96+K116+K119+K122+K128+K138+K142+K152+K156+K163+K174+K180+K190+K193+K196+K204+K211+K214+K222+K242+K256)</f>
        <v>304810.77340000006</v>
      </c>
    </row>
    <row r="258" spans="1:11">
      <c r="A258" s="26"/>
      <c r="B258" s="26"/>
      <c r="C258" s="26"/>
      <c r="D258" s="26"/>
      <c r="E258" s="26"/>
      <c r="F258" s="26"/>
      <c r="G258" s="26"/>
      <c r="H258" s="26"/>
      <c r="I258" s="26"/>
      <c r="J258" s="27"/>
      <c r="K258" s="28"/>
    </row>
  </sheetData>
  <mergeCells count="359">
    <mergeCell ref="A129:K129"/>
    <mergeCell ref="A47:K47"/>
    <mergeCell ref="A94:K94"/>
    <mergeCell ref="A10:K10"/>
    <mergeCell ref="A3:K3"/>
    <mergeCell ref="A13:K13"/>
    <mergeCell ref="A19:A20"/>
    <mergeCell ref="K249:K250"/>
    <mergeCell ref="A128:I128"/>
    <mergeCell ref="A138:I138"/>
    <mergeCell ref="A142:I142"/>
    <mergeCell ref="F249:F250"/>
    <mergeCell ref="G249:G250"/>
    <mergeCell ref="H249:H250"/>
    <mergeCell ref="J249:J250"/>
    <mergeCell ref="K247:K248"/>
    <mergeCell ref="A223:K223"/>
    <mergeCell ref="J224:J225"/>
    <mergeCell ref="A226:A227"/>
    <mergeCell ref="B226:B227"/>
    <mergeCell ref="C226:C227"/>
    <mergeCell ref="D226:D227"/>
    <mergeCell ref="E226:E227"/>
    <mergeCell ref="F226:F227"/>
    <mergeCell ref="J1:K1"/>
    <mergeCell ref="A116:I116"/>
    <mergeCell ref="A93:I93"/>
    <mergeCell ref="A46:I46"/>
    <mergeCell ref="A96:I96"/>
    <mergeCell ref="A139:K139"/>
    <mergeCell ref="H124:H125"/>
    <mergeCell ref="I124:I125"/>
    <mergeCell ref="J124:J125"/>
    <mergeCell ref="K124:K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E135:E136"/>
    <mergeCell ref="J126:J127"/>
    <mergeCell ref="K126:K127"/>
    <mergeCell ref="A97:K97"/>
    <mergeCell ref="A117:K117"/>
    <mergeCell ref="A249:A250"/>
    <mergeCell ref="B249:B250"/>
    <mergeCell ref="C249:C250"/>
    <mergeCell ref="D249:D250"/>
    <mergeCell ref="E249:E250"/>
    <mergeCell ref="F247:F248"/>
    <mergeCell ref="G247:G248"/>
    <mergeCell ref="H247:H248"/>
    <mergeCell ref="J247:J248"/>
    <mergeCell ref="A247:A248"/>
    <mergeCell ref="B247:B248"/>
    <mergeCell ref="C247:C248"/>
    <mergeCell ref="D247:D248"/>
    <mergeCell ref="E247:E248"/>
    <mergeCell ref="F220:F221"/>
    <mergeCell ref="A220:A221"/>
    <mergeCell ref="G226:G227"/>
    <mergeCell ref="H226:H227"/>
    <mergeCell ref="J226:J227"/>
    <mergeCell ref="K226:K227"/>
    <mergeCell ref="F224:F225"/>
    <mergeCell ref="G224:G225"/>
    <mergeCell ref="H224:H225"/>
    <mergeCell ref="K224:K225"/>
    <mergeCell ref="A224:A225"/>
    <mergeCell ref="B224:B225"/>
    <mergeCell ref="C224:C225"/>
    <mergeCell ref="D224:D225"/>
    <mergeCell ref="E224:E225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J217:J218"/>
    <mergeCell ref="A208:A209"/>
    <mergeCell ref="B208:B209"/>
    <mergeCell ref="C208:C209"/>
    <mergeCell ref="D208:D209"/>
    <mergeCell ref="E208:E209"/>
    <mergeCell ref="A211:I211"/>
    <mergeCell ref="A212:K212"/>
    <mergeCell ref="A214:I214"/>
    <mergeCell ref="A215:K215"/>
    <mergeCell ref="I183:I184"/>
    <mergeCell ref="J183:J184"/>
    <mergeCell ref="K183:K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D183:D184"/>
    <mergeCell ref="E183:E184"/>
    <mergeCell ref="F183:F184"/>
    <mergeCell ref="G183:G184"/>
    <mergeCell ref="H183:H184"/>
    <mergeCell ref="H177:H178"/>
    <mergeCell ref="I177:I178"/>
    <mergeCell ref="J177:J178"/>
    <mergeCell ref="K177:K178"/>
    <mergeCell ref="A174:I174"/>
    <mergeCell ref="F168:F169"/>
    <mergeCell ref="G168:G169"/>
    <mergeCell ref="H168:H169"/>
    <mergeCell ref="I168:I169"/>
    <mergeCell ref="J168:J169"/>
    <mergeCell ref="A168:A169"/>
    <mergeCell ref="B168:B169"/>
    <mergeCell ref="C168:C169"/>
    <mergeCell ref="D168:D169"/>
    <mergeCell ref="E168:E169"/>
    <mergeCell ref="K172:K173"/>
    <mergeCell ref="F170:F171"/>
    <mergeCell ref="G170:G171"/>
    <mergeCell ref="H170:H171"/>
    <mergeCell ref="I170:I171"/>
    <mergeCell ref="J170:J171"/>
    <mergeCell ref="A170:A171"/>
    <mergeCell ref="K168:K169"/>
    <mergeCell ref="A153:K153"/>
    <mergeCell ref="A164:K164"/>
    <mergeCell ref="A152:I152"/>
    <mergeCell ref="A156:I156"/>
    <mergeCell ref="A163:I163"/>
    <mergeCell ref="H135:H136"/>
    <mergeCell ref="I135:I136"/>
    <mergeCell ref="J135:J136"/>
    <mergeCell ref="K135:K136"/>
    <mergeCell ref="F135:F136"/>
    <mergeCell ref="G135:G136"/>
    <mergeCell ref="D135:D136"/>
    <mergeCell ref="A143:K143"/>
    <mergeCell ref="A135:A136"/>
    <mergeCell ref="B135:B136"/>
    <mergeCell ref="A120:K120"/>
    <mergeCell ref="A123:K123"/>
    <mergeCell ref="A124:A125"/>
    <mergeCell ref="B124:B125"/>
    <mergeCell ref="C124:C125"/>
    <mergeCell ref="D124:D125"/>
    <mergeCell ref="E124:E125"/>
    <mergeCell ref="F124:F125"/>
    <mergeCell ref="G124:G125"/>
    <mergeCell ref="A256:I256"/>
    <mergeCell ref="A257:I257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F244:F246"/>
    <mergeCell ref="G244:G246"/>
    <mergeCell ref="H244:H246"/>
    <mergeCell ref="J245:J246"/>
    <mergeCell ref="K245:K246"/>
    <mergeCell ref="A244:A246"/>
    <mergeCell ref="B244:B246"/>
    <mergeCell ref="C244:C246"/>
    <mergeCell ref="D244:D246"/>
    <mergeCell ref="E244:E246"/>
    <mergeCell ref="K253:K254"/>
    <mergeCell ref="J253:J254"/>
    <mergeCell ref="F251:F252"/>
    <mergeCell ref="G251:G252"/>
    <mergeCell ref="H251:H252"/>
    <mergeCell ref="K251:K252"/>
    <mergeCell ref="A251:A252"/>
    <mergeCell ref="B251:B252"/>
    <mergeCell ref="C251:C252"/>
    <mergeCell ref="D251:D252"/>
    <mergeCell ref="E251:E252"/>
    <mergeCell ref="J251:J252"/>
    <mergeCell ref="A242:I242"/>
    <mergeCell ref="A243:K243"/>
    <mergeCell ref="J238:J239"/>
    <mergeCell ref="F238:F239"/>
    <mergeCell ref="G238:G239"/>
    <mergeCell ref="H238:H239"/>
    <mergeCell ref="K238:K239"/>
    <mergeCell ref="A238:A239"/>
    <mergeCell ref="B238:B239"/>
    <mergeCell ref="C238:C239"/>
    <mergeCell ref="D238:D239"/>
    <mergeCell ref="E238:E239"/>
    <mergeCell ref="J234:J235"/>
    <mergeCell ref="J236:J237"/>
    <mergeCell ref="F234:F235"/>
    <mergeCell ref="G234:G235"/>
    <mergeCell ref="H234:H235"/>
    <mergeCell ref="K234:K235"/>
    <mergeCell ref="A234:A235"/>
    <mergeCell ref="B234:B235"/>
    <mergeCell ref="C234:C235"/>
    <mergeCell ref="D234:D235"/>
    <mergeCell ref="E234:E235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K236:K237"/>
    <mergeCell ref="J232:J233"/>
    <mergeCell ref="F230:F231"/>
    <mergeCell ref="G230:G231"/>
    <mergeCell ref="H230:H231"/>
    <mergeCell ref="K230:K231"/>
    <mergeCell ref="A230:A231"/>
    <mergeCell ref="B230:B231"/>
    <mergeCell ref="C230:C231"/>
    <mergeCell ref="D230:D231"/>
    <mergeCell ref="E230:E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K232:K233"/>
    <mergeCell ref="K198:K199"/>
    <mergeCell ref="B187:B188"/>
    <mergeCell ref="C187:C188"/>
    <mergeCell ref="D187:D188"/>
    <mergeCell ref="E187:E188"/>
    <mergeCell ref="F187:F188"/>
    <mergeCell ref="G187:G188"/>
    <mergeCell ref="H187:H188"/>
    <mergeCell ref="J230:J231"/>
    <mergeCell ref="F208:F209"/>
    <mergeCell ref="G208:G209"/>
    <mergeCell ref="H208:H209"/>
    <mergeCell ref="J208:J209"/>
    <mergeCell ref="K208:K209"/>
    <mergeCell ref="K217:K218"/>
    <mergeCell ref="G220:G221"/>
    <mergeCell ref="H220:H221"/>
    <mergeCell ref="J220:J221"/>
    <mergeCell ref="K220:K221"/>
    <mergeCell ref="A222:I222"/>
    <mergeCell ref="B220:B221"/>
    <mergeCell ref="C220:C221"/>
    <mergeCell ref="D220:D221"/>
    <mergeCell ref="E220:E221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J198:J199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K228:K229"/>
    <mergeCell ref="J228:J229"/>
    <mergeCell ref="C177:C178"/>
    <mergeCell ref="D177:D178"/>
    <mergeCell ref="E177:E178"/>
    <mergeCell ref="F177:F178"/>
    <mergeCell ref="G177:G178"/>
    <mergeCell ref="A204:I204"/>
    <mergeCell ref="A205:K205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J200:J201"/>
    <mergeCell ref="K200:K201"/>
    <mergeCell ref="A193:I193"/>
    <mergeCell ref="A196:I196"/>
    <mergeCell ref="A191:K191"/>
    <mergeCell ref="A190:I190"/>
    <mergeCell ref="A187:A188"/>
    <mergeCell ref="A194:K194"/>
    <mergeCell ref="A197:K197"/>
    <mergeCell ref="A119:I119"/>
    <mergeCell ref="A122:I122"/>
    <mergeCell ref="K187:K188"/>
    <mergeCell ref="A183:A184"/>
    <mergeCell ref="B183:B184"/>
    <mergeCell ref="C183:C184"/>
    <mergeCell ref="A181:K181"/>
    <mergeCell ref="A180:I180"/>
    <mergeCell ref="K170:K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I187:I188"/>
    <mergeCell ref="J187:J188"/>
    <mergeCell ref="A175:K175"/>
    <mergeCell ref="A177:A178"/>
    <mergeCell ref="B177:B178"/>
    <mergeCell ref="B19:B20"/>
    <mergeCell ref="C19:C20"/>
    <mergeCell ref="D19:D20"/>
    <mergeCell ref="E19:E20"/>
    <mergeCell ref="F19:F20"/>
    <mergeCell ref="G19:G20"/>
    <mergeCell ref="H19:H20"/>
    <mergeCell ref="B170:B171"/>
    <mergeCell ref="C170:C171"/>
    <mergeCell ref="D170:D171"/>
    <mergeCell ref="E170:E171"/>
    <mergeCell ref="A157:K157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C135:C136"/>
  </mergeCells>
  <printOptions horizontalCentered="1"/>
  <pageMargins left="0" right="0" top="0.25" bottom="0.25" header="0.11810914260717401" footer="0.11810914260717401"/>
  <pageSetup paperSize="9" scale="68" orientation="landscape" r:id="rId1"/>
  <rowBreaks count="8" manualBreakCount="8">
    <brk id="64" max="10" man="1"/>
    <brk id="79" max="10" man="1"/>
    <brk id="101" max="10" man="1"/>
    <brk id="132" max="10" man="1"/>
    <brk id="152" max="10" man="1"/>
    <brk id="174" max="10" man="1"/>
    <brk id="203" max="10" man="1"/>
    <brk id="237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E15" sqref="E15"/>
    </sheetView>
  </sheetViews>
  <sheetFormatPr defaultRowHeight="15"/>
  <cols>
    <col min="2" max="2" width="14.5703125" customWidth="1"/>
    <col min="3" max="3" width="16.140625" customWidth="1"/>
    <col min="4" max="4" width="12.85546875" customWidth="1"/>
    <col min="5" max="5" width="11.85546875" customWidth="1"/>
    <col min="6" max="6" width="19.42578125" customWidth="1"/>
  </cols>
  <sheetData>
    <row r="1" spans="1:6" ht="15.75" thickBot="1"/>
    <row r="2" spans="1:6" ht="67.5" customHeight="1">
      <c r="A2" s="104" t="s">
        <v>600</v>
      </c>
      <c r="B2" s="105"/>
      <c r="C2" s="105"/>
      <c r="D2" s="105"/>
      <c r="E2" s="105"/>
      <c r="F2" s="106"/>
    </row>
    <row r="3" spans="1:6">
      <c r="A3" s="58"/>
      <c r="B3" s="59"/>
      <c r="C3" s="59"/>
      <c r="D3" s="59"/>
      <c r="E3" s="59"/>
      <c r="F3" s="60"/>
    </row>
    <row r="4" spans="1:6" ht="94.5">
      <c r="A4" s="61" t="s">
        <v>581</v>
      </c>
      <c r="B4" s="51" t="s">
        <v>586</v>
      </c>
      <c r="C4" s="51" t="s">
        <v>587</v>
      </c>
      <c r="D4" s="52" t="s">
        <v>588</v>
      </c>
      <c r="E4" s="53" t="s">
        <v>589</v>
      </c>
      <c r="F4" s="62" t="s">
        <v>585</v>
      </c>
    </row>
    <row r="5" spans="1:6" ht="15.75">
      <c r="A5" s="61">
        <v>1</v>
      </c>
      <c r="B5" s="54" t="s">
        <v>590</v>
      </c>
      <c r="C5" s="57" t="s">
        <v>595</v>
      </c>
      <c r="D5" s="55">
        <f>'Lista imobile expropriate'!J46</f>
        <v>49667</v>
      </c>
      <c r="E5" s="56"/>
      <c r="F5" s="63">
        <f>'Lista imobile expropriate'!K46</f>
        <v>93125.625</v>
      </c>
    </row>
    <row r="6" spans="1:6" ht="15.75">
      <c r="A6" s="61">
        <v>2</v>
      </c>
      <c r="B6" s="54" t="s">
        <v>592</v>
      </c>
      <c r="C6" s="57" t="s">
        <v>596</v>
      </c>
      <c r="D6" s="55">
        <f>SUM('Lista imobile expropriate'!J93,'Lista imobile expropriate'!J96,'Lista imobile expropriate'!J116)</f>
        <v>26392</v>
      </c>
      <c r="E6" s="56"/>
      <c r="F6" s="63">
        <f>SUM('Lista imobile expropriate'!K93,'Lista imobile expropriate'!K96,'Lista imobile expropriate'!K116)</f>
        <v>21242.9208</v>
      </c>
    </row>
    <row r="7" spans="1:6" ht="16.5">
      <c r="A7" s="61">
        <v>3</v>
      </c>
      <c r="B7" s="54" t="s">
        <v>593</v>
      </c>
      <c r="C7" s="57" t="s">
        <v>597</v>
      </c>
      <c r="D7" s="55">
        <f>SUM('Lista imobile expropriate'!J119,'Lista imobile expropriate'!J122,'Lista imobile expropriate'!J128,'Lista imobile expropriate'!J138,'Lista imobile expropriate'!J142,'Lista imobile expropriate'!J152,'Lista imobile expropriate'!J156,'Lista imobile expropriate'!J163,'Lista imobile expropriate'!J174,'Lista imobile expropriate'!J180,'Lista imobile expropriate'!J190,'Lista imobile expropriate'!J193,'Lista imobile expropriate'!J196)</f>
        <v>73768</v>
      </c>
      <c r="E7" s="56"/>
      <c r="F7" s="64">
        <f>SUM('Lista imobile expropriate'!K119,'Lista imobile expropriate'!K122,'Lista imobile expropriate'!K128,'Lista imobile expropriate'!K138,'Lista imobile expropriate'!K142,'Lista imobile expropriate'!K152,'Lista imobile expropriate'!K156,'Lista imobile expropriate'!K163,'Lista imobile expropriate'!K174,'Lista imobile expropriate'!K180,'Lista imobile expropriate'!K190,'Lista imobile expropriate'!K193,'Lista imobile expropriate'!K196)</f>
        <v>138315</v>
      </c>
    </row>
    <row r="8" spans="1:6" ht="16.5">
      <c r="A8" s="61">
        <v>4</v>
      </c>
      <c r="B8" s="54" t="s">
        <v>594</v>
      </c>
      <c r="C8" s="57" t="s">
        <v>598</v>
      </c>
      <c r="D8" s="55">
        <f>SUM('Lista imobile expropriate'!J211,'Lista imobile expropriate'!J214,'Lista imobile expropriate'!J222,'Lista imobile expropriate'!J242,'Lista imobile expropriate'!J256,'Lista imobile expropriate'!J204)</f>
        <v>32476</v>
      </c>
      <c r="E8" s="56"/>
      <c r="F8" s="64">
        <f>SUM('Lista imobile expropriate'!K211,'Lista imobile expropriate'!K214,'Lista imobile expropriate'!K222,'Lista imobile expropriate'!K242,'Lista imobile expropriate'!K256,'Lista imobile expropriate'!K204)</f>
        <v>52127.227600000006</v>
      </c>
    </row>
    <row r="9" spans="1:6" ht="17.25" thickBot="1">
      <c r="A9" s="65"/>
      <c r="B9" s="103" t="s">
        <v>591</v>
      </c>
      <c r="C9" s="103"/>
      <c r="D9" s="66">
        <f>SUM(D5:D8)</f>
        <v>182303</v>
      </c>
      <c r="E9" s="67">
        <f>SUM(E5:E7)</f>
        <v>0</v>
      </c>
      <c r="F9" s="68">
        <f>SUM(F5:F8)</f>
        <v>304810.77340000001</v>
      </c>
    </row>
  </sheetData>
  <mergeCells count="2">
    <mergeCell ref="B9:C9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Lista imobile expropriate</vt:lpstr>
      <vt:lpstr>Situatie pe UAT -uri</vt:lpstr>
      <vt:lpstr>Sheet3</vt:lpstr>
      <vt:lpstr>'Lista imobile expropriate'!Print_Area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Danutza</dc:creator>
  <cp:lastModifiedBy>MEDIU</cp:lastModifiedBy>
  <cp:lastPrinted>2018-03-28T15:26:18Z</cp:lastPrinted>
  <dcterms:created xsi:type="dcterms:W3CDTF">2013-10-18T14:32:20Z</dcterms:created>
  <dcterms:modified xsi:type="dcterms:W3CDTF">2018-05-07T13:00:42Z</dcterms:modified>
</cp:coreProperties>
</file>