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22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Sheet1!$A$1:$K$226</definedName>
  </definedNames>
  <calcPr calcId="124519"/>
</workbook>
</file>

<file path=xl/calcChain.xml><?xml version="1.0" encoding="utf-8"?>
<calcChain xmlns="http://schemas.openxmlformats.org/spreadsheetml/2006/main">
  <c r="K226" i="2"/>
  <c r="J225"/>
  <c r="J217"/>
  <c r="J208"/>
  <c r="J199"/>
  <c r="J191"/>
  <c r="J182"/>
  <c r="A178"/>
  <c r="A179" s="1"/>
  <c r="A180" s="1"/>
  <c r="A181" s="1"/>
  <c r="J172"/>
  <c r="J169"/>
  <c r="A157"/>
  <c r="A158" s="1"/>
  <c r="A159" s="1"/>
  <c r="A160" s="1"/>
  <c r="A161" s="1"/>
  <c r="A162" s="1"/>
  <c r="A163" s="1"/>
  <c r="A164" s="1"/>
  <c r="A165" s="1"/>
  <c r="A166" s="1"/>
  <c r="A167" s="1"/>
  <c r="A168" s="1"/>
  <c r="J151"/>
  <c r="A148"/>
  <c r="A149" s="1"/>
  <c r="J143"/>
  <c r="A133"/>
  <c r="A134" s="1"/>
  <c r="A135" s="1"/>
  <c r="A136" s="1"/>
  <c r="A137" s="1"/>
  <c r="A138" s="1"/>
  <c r="A139" s="1"/>
  <c r="A140" s="1"/>
  <c r="A141" s="1"/>
  <c r="A132"/>
  <c r="A131"/>
  <c r="A129"/>
  <c r="A128"/>
  <c r="J122"/>
  <c r="J94"/>
  <c r="J81"/>
  <c r="J53"/>
  <c r="A48"/>
  <c r="A49" s="1"/>
  <c r="A50" s="1"/>
  <c r="A51" s="1"/>
  <c r="A52" s="1"/>
  <c r="A45"/>
  <c r="A46" s="1"/>
  <c r="J39"/>
  <c r="J36"/>
  <c r="J31"/>
  <c r="J23"/>
  <c r="J20"/>
  <c r="J13"/>
  <c r="K226" i="1"/>
  <c r="J226" i="2" l="1"/>
  <c r="J225" i="1"/>
  <c r="J217"/>
  <c r="J208"/>
  <c r="J199"/>
  <c r="J191"/>
  <c r="J182" l="1"/>
  <c r="A178"/>
  <c r="A179" s="1"/>
  <c r="A180" s="1"/>
  <c r="A181" s="1"/>
  <c r="J172"/>
  <c r="J169"/>
  <c r="A157"/>
  <c r="A158" s="1"/>
  <c r="A159" s="1"/>
  <c r="A160" s="1"/>
  <c r="A161" s="1"/>
  <c r="A162" s="1"/>
  <c r="A163" s="1"/>
  <c r="A164" s="1"/>
  <c r="A165" s="1"/>
  <c r="A166" s="1"/>
  <c r="A167" s="1"/>
  <c r="A168" s="1"/>
  <c r="J151" l="1"/>
  <c r="A148"/>
  <c r="A149" s="1"/>
  <c r="J143" l="1"/>
  <c r="A131"/>
  <c r="A132" s="1"/>
  <c r="A133" s="1"/>
  <c r="A134" s="1"/>
  <c r="A135" s="1"/>
  <c r="A136" s="1"/>
  <c r="A137" s="1"/>
  <c r="A138" s="1"/>
  <c r="A139" s="1"/>
  <c r="A140" s="1"/>
  <c r="A141" s="1"/>
  <c r="A128"/>
  <c r="A129" s="1"/>
  <c r="J122"/>
  <c r="J94" l="1"/>
  <c r="J81" l="1"/>
  <c r="J53" l="1"/>
  <c r="A48"/>
  <c r="A49" s="1"/>
  <c r="A50" s="1"/>
  <c r="A51" s="1"/>
  <c r="A52" s="1"/>
  <c r="A45"/>
  <c r="A46" s="1"/>
  <c r="J39"/>
  <c r="J36"/>
  <c r="L31" l="1"/>
  <c r="J31"/>
  <c r="J23"/>
  <c r="J20"/>
  <c r="J13"/>
  <c r="J226" l="1"/>
</calcChain>
</file>

<file path=xl/sharedStrings.xml><?xml version="1.0" encoding="utf-8"?>
<sst xmlns="http://schemas.openxmlformats.org/spreadsheetml/2006/main" count="2301" uniqueCount="380">
  <si>
    <t>Categoria de folosință</t>
  </si>
  <si>
    <t>Nr. cadastral/ Nr. carte funciară</t>
  </si>
  <si>
    <t>Poziția față de localitate</t>
  </si>
  <si>
    <t>Suprafață de expropriat (mp.)</t>
  </si>
  <si>
    <t>Județ</t>
  </si>
  <si>
    <t>Unitatea administrativ-teritorială</t>
  </si>
  <si>
    <t>Tarla/ Parcelă</t>
  </si>
  <si>
    <t>Numele și prenumele proprietarului/deținătorului terenului</t>
  </si>
  <si>
    <t>extravilan</t>
  </si>
  <si>
    <t>CALARASI</t>
  </si>
  <si>
    <t>DRAGOS VODA</t>
  </si>
  <si>
    <t>TOTAL</t>
  </si>
  <si>
    <t>A-Arabil</t>
  </si>
  <si>
    <t>intravilan</t>
  </si>
  <si>
    <t>CAPUZU NICOLAE</t>
  </si>
  <si>
    <t>CAPUZU TUDORACHE</t>
  </si>
  <si>
    <t xml:space="preserve">T79, P6 </t>
  </si>
  <si>
    <t>T79, P5</t>
  </si>
  <si>
    <t xml:space="preserve">T80/1, P1 </t>
  </si>
  <si>
    <t>-</t>
  </si>
  <si>
    <t>T80/1, P1</t>
  </si>
  <si>
    <t>NITU FLORIN, MUNTEANU OCTAVIAN</t>
  </si>
  <si>
    <t>T79, P103</t>
  </si>
  <si>
    <t>CAPUZU I.TUDORACHE</t>
  </si>
  <si>
    <t>T79, P1</t>
  </si>
  <si>
    <t>BAILA STANA</t>
  </si>
  <si>
    <t>Cc-Curti constructii
A-Arabil</t>
  </si>
  <si>
    <t>Cv21, P277,278</t>
  </si>
  <si>
    <t>Cv21, P260,261</t>
  </si>
  <si>
    <t>Cv20, P232</t>
  </si>
  <si>
    <t>STOICA NICOLAE</t>
  </si>
  <si>
    <t>T82, P16,19,20</t>
  </si>
  <si>
    <t>POSTELNICU D. STAICU</t>
  </si>
  <si>
    <t>T82, P17</t>
  </si>
  <si>
    <t>VOINEA GH. NICOLAE
VOINEA GH. GHEORGHE
VOINEA GH. DUMITRU
VOINEA GH. ION
VOINEA GH. DOCHITA
VOINEA GH. STEFAN</t>
  </si>
  <si>
    <t>T82, P17/1</t>
  </si>
  <si>
    <t>DRAGOMIR IOANA</t>
  </si>
  <si>
    <t>T82, P18</t>
  </si>
  <si>
    <t>VOINEA N. CONSTANTIN
VOINEA N. NICOLAE</t>
  </si>
  <si>
    <t>T82, P21</t>
  </si>
  <si>
    <t>GHEORGHE Z.RADUCAN</t>
  </si>
  <si>
    <t>T82,P15</t>
  </si>
  <si>
    <t>A</t>
  </si>
  <si>
    <t xml:space="preserve"> Tronsonul 85+700 - 86+265, UAT Dragoș Vodă, Județul Călărași</t>
  </si>
  <si>
    <t xml:space="preserve"> Tronsonul 86+270 - 86+465, UAT Dragoș Vodă, Județul Călărași</t>
  </si>
  <si>
    <t xml:space="preserve"> Tronsonul 86+500 - 86+550, UAT Dragoș Vodă, Județul Călărași</t>
  </si>
  <si>
    <t xml:space="preserve"> Tronsonul 86+556 - 86+730, UAT Dragoș Vodă, Județul Călărași</t>
  </si>
  <si>
    <t xml:space="preserve"> Tronsonul 86+840 - 86+995, UAT Dragoș Vodă, Județul Călărași</t>
  </si>
  <si>
    <t xml:space="preserve">Brencu Iancu, Mihalcea Maria, Neacsu Saltina, Manolache Emilia, Pirlea  Ioana </t>
  </si>
  <si>
    <t xml:space="preserve"> -</t>
  </si>
  <si>
    <t>T508/2, P1</t>
  </si>
  <si>
    <t>Manciu Luca</t>
  </si>
  <si>
    <t>T 86, P4</t>
  </si>
  <si>
    <t>Vasile Leonte</t>
  </si>
  <si>
    <t>710/2</t>
  </si>
  <si>
    <t>T 86, P3</t>
  </si>
  <si>
    <t>Mutu Maria</t>
  </si>
  <si>
    <t>T 86/2, P19</t>
  </si>
  <si>
    <t>T 86/2 , P17</t>
  </si>
  <si>
    <t>Oancea  Mihail, Oancea Constantin, Oancea Vasile, Oancea Georgeta, Oancea Stana</t>
  </si>
  <si>
    <t>T 86/2 , P16</t>
  </si>
  <si>
    <t xml:space="preserve">Gheorghe   Vasile  </t>
  </si>
  <si>
    <t xml:space="preserve"> - </t>
  </si>
  <si>
    <t>T 86/2 , P15</t>
  </si>
  <si>
    <t xml:space="preserve">Nicolae D. Gheorghe  </t>
  </si>
  <si>
    <t>T 86/2 , P14</t>
  </si>
  <si>
    <t>Chiriac Lucian, Chiriac Daniela</t>
  </si>
  <si>
    <t>T 86/2 , P13</t>
  </si>
  <si>
    <t>SOCIETATEA SOMALEX SRL</t>
  </si>
  <si>
    <t>T 86/2 , P12</t>
  </si>
  <si>
    <t>Pletea Georgeta, Pletea Dumitru, Pletea Elena, Pletea Scarlat, Pletea Constantin</t>
  </si>
  <si>
    <t>T 86/2 , P11</t>
  </si>
  <si>
    <t>Pletea Scarlat</t>
  </si>
  <si>
    <t>T 86/2 , P10</t>
  </si>
  <si>
    <t>Catana Nicolae</t>
  </si>
  <si>
    <t>T 86/2 , P9</t>
  </si>
  <si>
    <t xml:space="preserve">Paduraru Alexandru,Trepadus Victoria, Paduraru Dumitru, Paraschiv Elena </t>
  </si>
  <si>
    <t>707/2</t>
  </si>
  <si>
    <t>T 86/2 , P8</t>
  </si>
  <si>
    <t>Trepadus Dumitru</t>
  </si>
  <si>
    <t>T 86/2, P7</t>
  </si>
  <si>
    <t>Trepadus Stefan</t>
  </si>
  <si>
    <t>706/2</t>
  </si>
  <si>
    <t>T 86/2 , P6</t>
  </si>
  <si>
    <t xml:space="preserve"> Tronsonul 87+053 - 87+505, UAT Dragoș Vodă, Județul Călărași</t>
  </si>
  <si>
    <t xml:space="preserve"> Tronsonul 87+540 - 87+960, UAT Dragoș Vodă, Județul Călărași</t>
  </si>
  <si>
    <t>VALCELELE</t>
  </si>
  <si>
    <t>MIHAI DESPA</t>
  </si>
  <si>
    <t>T12/7, P8</t>
  </si>
  <si>
    <t>NEIDENTIFICAT</t>
  </si>
  <si>
    <t>T12/7</t>
  </si>
  <si>
    <t>COJOCARU CRISTIAN, COJOCARU MANDA</t>
  </si>
  <si>
    <t>T 12/7, P 6</t>
  </si>
  <si>
    <t>T 12/7, P 8</t>
  </si>
  <si>
    <t xml:space="preserve">VASILE  D.  DUMITRU  </t>
  </si>
  <si>
    <t>347/1</t>
  </si>
  <si>
    <t>T12/4, P 1</t>
  </si>
  <si>
    <t xml:space="preserve">ILIE   ANTON  </t>
  </si>
  <si>
    <t>439/1</t>
  </si>
  <si>
    <t>T12/4, P2</t>
  </si>
  <si>
    <t>T12/4, P3</t>
  </si>
  <si>
    <t>MOLDOVEANU ECO AGRI SRL</t>
  </si>
  <si>
    <t>T12/1, P14</t>
  </si>
  <si>
    <t>ILIUTA MIHAELA CRISTINA, ILIUTA VASILE</t>
  </si>
  <si>
    <t>T12/1, P13</t>
  </si>
  <si>
    <t xml:space="preserve">TRITADE   FERENT  </t>
  </si>
  <si>
    <t>FIRMA ILYA AGRO SRL</t>
  </si>
  <si>
    <t>MOLDOVEANU IOANA, RADU PETRA, BALACIU DUMITRU, ILIUTA MIHAELA CRISTINA, ILIUTA VASILE</t>
  </si>
  <si>
    <t>T12/1, P12</t>
  </si>
  <si>
    <t>CALIN NICUSOR, CALIN IRINA FLORINA</t>
  </si>
  <si>
    <t>T12/1, P11, LOT 1</t>
  </si>
  <si>
    <t xml:space="preserve">PETU  GHEORGHE </t>
  </si>
  <si>
    <t>T12/1, P 11, LOT 2</t>
  </si>
  <si>
    <t>STROIE  VASILE</t>
  </si>
  <si>
    <t>T12/1, P10</t>
  </si>
  <si>
    <t xml:space="preserve">STROIE   TUDORA  </t>
  </si>
  <si>
    <t>T12/1, P9</t>
  </si>
  <si>
    <t>DRAGOMIRESCU  NICOLAE, STAN TANTA</t>
  </si>
  <si>
    <t>T12/1, P8</t>
  </si>
  <si>
    <t>T12/1, P7</t>
  </si>
  <si>
    <t>SOCIETATEA ILDU SRL</t>
  </si>
  <si>
    <t>T12/1, P6</t>
  </si>
  <si>
    <t xml:space="preserve">ILIE   MARIAN  </t>
  </si>
  <si>
    <t>T12/1, P5</t>
  </si>
  <si>
    <t>PREDA ALEXANDRU, PREDA TUDORA</t>
  </si>
  <si>
    <t>T12/1, P4</t>
  </si>
  <si>
    <t>T12/1, P3</t>
  </si>
  <si>
    <t>T12/1, P2/1</t>
  </si>
  <si>
    <t xml:space="preserve">PREDA  TUDORA  </t>
  </si>
  <si>
    <t>T12/1,  P2</t>
  </si>
  <si>
    <t xml:space="preserve">PREDA   ALEXANDRU  </t>
  </si>
  <si>
    <t>T12/1,  P1</t>
  </si>
  <si>
    <t xml:space="preserve"> Tronsonul 88+105 - 90+100, UAT Vâlcelele, Județul Călărași</t>
  </si>
  <si>
    <t xml:space="preserve">OANCEA   NECULAE  </t>
  </si>
  <si>
    <t>T 15/1 P 1</t>
  </si>
  <si>
    <t>T 15/1 P 2</t>
  </si>
  <si>
    <t xml:space="preserve">PODGOREANU   NICOLAE  </t>
  </si>
  <si>
    <t>T 15/1 P 3</t>
  </si>
  <si>
    <t>IORDACHE GEORGIANA ANISOARA</t>
  </si>
  <si>
    <t>T 16/1 P 6</t>
  </si>
  <si>
    <t>MOISE DUMITRU</t>
  </si>
  <si>
    <t>T 16/1 P 7</t>
  </si>
  <si>
    <t>T 16 P 8</t>
  </si>
  <si>
    <t>SC MOLDOVEANU ECO AGRI SRL</t>
  </si>
  <si>
    <t>T 16/1 P 9</t>
  </si>
  <si>
    <t>DUMITRU ION</t>
  </si>
  <si>
    <t>T 16/2 P 11</t>
  </si>
  <si>
    <t>IVAN NICOLAE</t>
  </si>
  <si>
    <t>T 16/2 P 10</t>
  </si>
  <si>
    <t>CLOPOT GRIGORE</t>
  </si>
  <si>
    <t>T 16/2 P 9</t>
  </si>
  <si>
    <t>IONITA ECATERINA</t>
  </si>
  <si>
    <t>T 16/2 P 8</t>
  </si>
  <si>
    <t xml:space="preserve"> Tronsonul 90+245 - 91+220, UAT Vâlcelele, Județul Călărași</t>
  </si>
  <si>
    <t xml:space="preserve">CRISTEA   VALER  </t>
  </si>
  <si>
    <t>T 22/1/1 P 1</t>
  </si>
  <si>
    <t>IONITA IOANA</t>
  </si>
  <si>
    <t>T 22/1/1  P 13</t>
  </si>
  <si>
    <t>T 22/1/1 P12/2</t>
  </si>
  <si>
    <t>T 22/1/1 P12/1</t>
  </si>
  <si>
    <t>RUSU  STEFAN, GHEORGHE MARIA, RUSU GHEORGHE, RUSU ANICA, RUSU DUMITRA, RUSU NICOLAE</t>
  </si>
  <si>
    <t>T 22/1/1 P 11</t>
  </si>
  <si>
    <t xml:space="preserve">FLOREA  N.  IOANA  </t>
  </si>
  <si>
    <t>T 22/1/1 P 10</t>
  </si>
  <si>
    <t>T 22/1/1 P 9/1</t>
  </si>
  <si>
    <t>T 22/1/1 P 9</t>
  </si>
  <si>
    <t xml:space="preserve">TANASE   VASILE  </t>
  </si>
  <si>
    <t>T 22/1/1 P 8</t>
  </si>
  <si>
    <t xml:space="preserve">COMISAROV   ALEXANDRU  </t>
  </si>
  <si>
    <t>T 22/1/1 P 7</t>
  </si>
  <si>
    <t xml:space="preserve">GAVRILA   GHEORGHE  </t>
  </si>
  <si>
    <t>550/2</t>
  </si>
  <si>
    <t>T 22/1/1 P 6</t>
  </si>
  <si>
    <t xml:space="preserve">DUMITRU   ILIE  </t>
  </si>
  <si>
    <t>547/2</t>
  </si>
  <si>
    <t>T 22/1/1 P 5</t>
  </si>
  <si>
    <t xml:space="preserve">DODAN   ION  </t>
  </si>
  <si>
    <t>T 22/1/1 P 4/1</t>
  </si>
  <si>
    <t>T 22/1/1 P 4</t>
  </si>
  <si>
    <t xml:space="preserve">ENE   STEFANA  </t>
  </si>
  <si>
    <t>T 22/1/1 P 3</t>
  </si>
  <si>
    <t>VOINEA GEORGE VICTOR</t>
  </si>
  <si>
    <t>T 22/1/1 P 2</t>
  </si>
  <si>
    <t xml:space="preserve">BARBALATA   ION  </t>
  </si>
  <si>
    <t>T 22/1/1 P 1/4/1</t>
  </si>
  <si>
    <t>T 22/1/1 P 1/4/2</t>
  </si>
  <si>
    <t>T 22/1/1 P 1/4/3</t>
  </si>
  <si>
    <t>T 22/1/1 P 1/4/4</t>
  </si>
  <si>
    <t xml:space="preserve">IACOB   MITICA  </t>
  </si>
  <si>
    <t>T 22/1/1 P 1/4/5</t>
  </si>
  <si>
    <t>T 22/1/1 P 1/4/6</t>
  </si>
  <si>
    <t xml:space="preserve">MOISE  NICOLAE, MOISE LEONIDA, MOISE ELENA </t>
  </si>
  <si>
    <t>T 22/1/1 P 1/3</t>
  </si>
  <si>
    <t>RUSU DANIEL FLORIAN, RUSU ALEXANDRA GABRIELA</t>
  </si>
  <si>
    <t>T 22/1/1  P 1/2</t>
  </si>
  <si>
    <t xml:space="preserve">OANCEA AUREL, OANCEA CONSTANTIN, OANCEA GEORGETA, OANCEA VASILE, OANCEA STANICA, OANCEA MIHAI  </t>
  </si>
  <si>
    <t>T 22/1/1 P 1/1</t>
  </si>
  <si>
    <t>Grigore Dan, Pester Ileana Monica</t>
  </si>
  <si>
    <t>T 20/1/1  , P 1</t>
  </si>
  <si>
    <t>T 20/1/1 , P 1</t>
  </si>
  <si>
    <t xml:space="preserve">Oraseanu Dumitru  </t>
  </si>
  <si>
    <t>630/2</t>
  </si>
  <si>
    <t>T 20/1/1 , P 2</t>
  </si>
  <si>
    <t>Ivan Marius Daniel, Ivan Alexandra</t>
  </si>
  <si>
    <t>T 20/1/1 , P 3</t>
  </si>
  <si>
    <t>Stan Ion</t>
  </si>
  <si>
    <t>T 20/1/1 , P 4</t>
  </si>
  <si>
    <t>Stan Neculae</t>
  </si>
  <si>
    <t>T 20/1/1 , P 5</t>
  </si>
  <si>
    <t>Trica Constantin, Ioachim Teodora</t>
  </si>
  <si>
    <t>T 20/1/1 , P 6</t>
  </si>
  <si>
    <t xml:space="preserve">Trica Ion  </t>
  </si>
  <si>
    <t>T 20/1/1 , P 7</t>
  </si>
  <si>
    <t xml:space="preserve">Draghici Vasile   </t>
  </si>
  <si>
    <t>T 20/1/1 , P 8</t>
  </si>
  <si>
    <t xml:space="preserve">Rasanu Dochita  </t>
  </si>
  <si>
    <t>T 20/1/1 , P 9</t>
  </si>
  <si>
    <t xml:space="preserve">Marcu Steliana  </t>
  </si>
  <si>
    <t>T 20/1/1 , P 10</t>
  </si>
  <si>
    <t>Olteanu Frusina, Oancea Victoria, Darie Manda</t>
  </si>
  <si>
    <t>T 20/1/1 , P 11</t>
  </si>
  <si>
    <t xml:space="preserve">Purcel Maria  </t>
  </si>
  <si>
    <t>T 20/1/1 , P 12</t>
  </si>
  <si>
    <t xml:space="preserve">Boislabi Alina Manuela, Piscu Monica   </t>
  </si>
  <si>
    <t>T 20/1/1 , P 13</t>
  </si>
  <si>
    <t>Nicolae Ferentel Sebastian, Iordache Eugenia Ileana, Dobrescu Niculae Liviu</t>
  </si>
  <si>
    <t>T 20/1/1 , P 14</t>
  </si>
  <si>
    <t>Iliuta Mihaela Cristina, Iliuta Vasile</t>
  </si>
  <si>
    <t>T 20/1/1 , P 15</t>
  </si>
  <si>
    <t>T 20/1/1 , P 16</t>
  </si>
  <si>
    <t xml:space="preserve">Sercudeanu Dumitru  </t>
  </si>
  <si>
    <t>T 20/1/1 , P 17</t>
  </si>
  <si>
    <t>Eremia Niculae, Eremia Voica</t>
  </si>
  <si>
    <t>T 20/1/1 , P 18</t>
  </si>
  <si>
    <t xml:space="preserve"> Tronsonul 91+330 - 92+215, UAT Vâlcelele, Județul Călărași</t>
  </si>
  <si>
    <t xml:space="preserve"> Tronsonul 92+250 - 93+175, UAT Vâlcelele, Județul Călărași</t>
  </si>
  <si>
    <t>T 159/3,  P 1</t>
  </si>
  <si>
    <t>CONDRUT SRL</t>
  </si>
  <si>
    <t>T 159/4,  P 1</t>
  </si>
  <si>
    <t>Dogaru Gheorghe, Dogaru Steliana</t>
  </si>
  <si>
    <t>T 159/2,  P 1</t>
  </si>
  <si>
    <t>SC TEHNO PROD 2000 SRL</t>
  </si>
  <si>
    <t xml:space="preserve"> T 159,  P 1/2</t>
  </si>
  <si>
    <t>T 159,  P 2</t>
  </si>
  <si>
    <t>Neagu Stelian, Stanciu Dorina</t>
  </si>
  <si>
    <t>T 159/2,  P 3</t>
  </si>
  <si>
    <t xml:space="preserve"> Tronsonul 93+220 - 94+245, UAT Dragoș Vodă, Județul Călărași</t>
  </si>
  <si>
    <t xml:space="preserve">Tutuianu Nicolae </t>
  </si>
  <si>
    <t>T 165/2, P 1/4</t>
  </si>
  <si>
    <t>Ionici Zoea</t>
  </si>
  <si>
    <t>T 165, P 1/3</t>
  </si>
  <si>
    <t>Cheorpeaca Octavia</t>
  </si>
  <si>
    <t>292/2</t>
  </si>
  <si>
    <t>T 165, P 1/2</t>
  </si>
  <si>
    <t>Prevenda Donca</t>
  </si>
  <si>
    <t>T 165/2, P 1/1</t>
  </si>
  <si>
    <t>Paraschiv Cerasela Diana, Paraschiv Marius</t>
  </si>
  <si>
    <t>T 165/2, P 2/1</t>
  </si>
  <si>
    <t>T 165/2, P 2/2</t>
  </si>
  <si>
    <t>T 165/2, P 3</t>
  </si>
  <si>
    <t>Tudor Elena</t>
  </si>
  <si>
    <t>T 165/2, P 4</t>
  </si>
  <si>
    <t>Prunaru Teonia</t>
  </si>
  <si>
    <t>T 165/2, P 5</t>
  </si>
  <si>
    <t>T 165/2, P 6</t>
  </si>
  <si>
    <t>Podeanu Gheorghe</t>
  </si>
  <si>
    <t>723/2</t>
  </si>
  <si>
    <t>T 165/2, P 7</t>
  </si>
  <si>
    <t>T 165/2, P 8</t>
  </si>
  <si>
    <t>Petrescu Elena</t>
  </si>
  <si>
    <t>T 165/2, P 9</t>
  </si>
  <si>
    <t xml:space="preserve">Doicescu  R.  Ion </t>
  </si>
  <si>
    <t>726/2</t>
  </si>
  <si>
    <t>T 165/2, P 10</t>
  </si>
  <si>
    <t>Buicliu Gheorghe</t>
  </si>
  <si>
    <t>721/2</t>
  </si>
  <si>
    <t>T 165/2, P 11</t>
  </si>
  <si>
    <t>SC TEHNO PROD 200 SRL</t>
  </si>
  <si>
    <t>T 165/2, P 13</t>
  </si>
  <si>
    <t>T 165/2,  P 13</t>
  </si>
  <si>
    <t xml:space="preserve">Dudasiu Natalia  </t>
  </si>
  <si>
    <t>T 165/1, P 1</t>
  </si>
  <si>
    <t>Radulescu Paul Adrian, Popa Ioana Roxana</t>
  </si>
  <si>
    <t>T 165/1, P 2</t>
  </si>
  <si>
    <t xml:space="preserve">Morcovescu Stefan, Stanga Angela, Costea Maria, Morcovescu Constantin, Stefanescu Victoria       </t>
  </si>
  <si>
    <t>T 165/1, P 3</t>
  </si>
  <si>
    <t>Opritoiu Constantin</t>
  </si>
  <si>
    <t>T 165/1, P 4</t>
  </si>
  <si>
    <t>Iancu Georgescu Vasile</t>
  </si>
  <si>
    <t>T 165/1, P 5</t>
  </si>
  <si>
    <t xml:space="preserve">SOCIETATEA RELAGRIS SRL </t>
  </si>
  <si>
    <t>T 165/1, P 6 LOT 2</t>
  </si>
  <si>
    <t>SC RELAGRIS SRL</t>
  </si>
  <si>
    <t>T 165/1, P 7</t>
  </si>
  <si>
    <t>Oprea Elena ,Popa Aurica , Ioan Steriana , Barzache Giorgiana , Bilciu Lucica Nicoleta</t>
  </si>
  <si>
    <t>T 165/1, P 8 LOT 2</t>
  </si>
  <si>
    <t xml:space="preserve"> Tronsonul 94+410 - 96+725, UAT Dragoș Vodă, Județul Călărași</t>
  </si>
  <si>
    <t xml:space="preserve"> Tronsonul 96+745 - 96+979, UAT Dragoș Vodă, Județul Călărași</t>
  </si>
  <si>
    <t xml:space="preserve"> Tronsonul 96+987 - 98+555, UAT Dragoș Vodă, Județul Călărași</t>
  </si>
  <si>
    <t>DRAGALINA</t>
  </si>
  <si>
    <t>Bica Elena-Liana, Bica Antoaneta</t>
  </si>
  <si>
    <t>T 165/3/1, P 2</t>
  </si>
  <si>
    <t xml:space="preserve">Bica Ion, Bica Nicolae, Bica Constantin, Constantinescu Steluta         </t>
  </si>
  <si>
    <t>T 165/3/1, P 1</t>
  </si>
  <si>
    <t xml:space="preserve">Bica Elena-Liana, Bica Antoaneta  </t>
  </si>
  <si>
    <t>Diacanu Constantin, Pirvulescu Lucica</t>
  </si>
  <si>
    <t>T 165/3/1, P3</t>
  </si>
  <si>
    <t xml:space="preserve">Vasilescu Constanta Elena, Mustea Niculina Magdalena, Voiculescu Victoria Ana       </t>
  </si>
  <si>
    <t>573/2</t>
  </si>
  <si>
    <t>T 165/3/1, P 4</t>
  </si>
  <si>
    <t xml:space="preserve">Marin   Radu  </t>
  </si>
  <si>
    <t>T 165/3/1, P 5</t>
  </si>
  <si>
    <t xml:space="preserve">Toma   Elena  </t>
  </si>
  <si>
    <t>1134/2</t>
  </si>
  <si>
    <t>T 165/3/1, P 6</t>
  </si>
  <si>
    <t>Iordache Alexandru, Iordache Dorina</t>
  </si>
  <si>
    <t>T 148/1, P 1</t>
  </si>
  <si>
    <t>T 148/1, P 2</t>
  </si>
  <si>
    <t xml:space="preserve">Haralambie Ioana, Matei Nicolae, Catrina Vasile, Lungu Victoria, Catrina Constantin  </t>
  </si>
  <si>
    <t>T 148/1, P 3</t>
  </si>
  <si>
    <t>Mihai Dobrica, Mihai Valentina</t>
  </si>
  <si>
    <t>T 148/1, P 4</t>
  </si>
  <si>
    <t xml:space="preserve">Ducan Paraschiv, Ducan Stefan, Ducan Daniel, Ducan Marin        </t>
  </si>
  <si>
    <t>T 148/1, P 5</t>
  </si>
  <si>
    <t>Stoica Niculina</t>
  </si>
  <si>
    <t>T 148/2, P 1</t>
  </si>
  <si>
    <t>SC SOHNER PLASTIC SRL</t>
  </si>
  <si>
    <t>SC ADPET SRL</t>
  </si>
  <si>
    <t>T 148/2, P 2</t>
  </si>
  <si>
    <t>Chirita Petrica, Chirita Ionelia</t>
  </si>
  <si>
    <t>T 148/2, P 3</t>
  </si>
  <si>
    <t>Muresanu Dumitru</t>
  </si>
  <si>
    <t>T 148/2, P 4</t>
  </si>
  <si>
    <t xml:space="preserve">Musat   Ileana  </t>
  </si>
  <si>
    <t>T 148/2, P 9</t>
  </si>
  <si>
    <t>Petre Constantin</t>
  </si>
  <si>
    <t>T 148/2, P 6</t>
  </si>
  <si>
    <t>SC ARPEST SRL</t>
  </si>
  <si>
    <t>T 148/3, P 18</t>
  </si>
  <si>
    <t>Bogdan Ion</t>
  </si>
  <si>
    <t>T 148/3, P 17</t>
  </si>
  <si>
    <t>Diaconu Florea, Diaconu Daniela</t>
  </si>
  <si>
    <t>T 148/3, P 16</t>
  </si>
  <si>
    <t>Ion Mares Stefania</t>
  </si>
  <si>
    <t>T 148/3, P 15</t>
  </si>
  <si>
    <t>T 148/3, P 14</t>
  </si>
  <si>
    <t>Span Gheorghe</t>
  </si>
  <si>
    <t>1128/2</t>
  </si>
  <si>
    <t>T 148/3, P 13</t>
  </si>
  <si>
    <t>Visan Nicolae</t>
  </si>
  <si>
    <t>T 148/3, P 12</t>
  </si>
  <si>
    <t>Andrei Constantin</t>
  </si>
  <si>
    <t>T 148/4,P 1</t>
  </si>
  <si>
    <t xml:space="preserve"> Budu Sevastita</t>
  </si>
  <si>
    <t>Ghita Gheorghe</t>
  </si>
  <si>
    <t>T 148/4,P 2</t>
  </si>
  <si>
    <t>Budu Emilia Iuliana</t>
  </si>
  <si>
    <t>T 148/4,P 3</t>
  </si>
  <si>
    <t>Proca Teodor, Proca Maria, Proca Alexandru, Proca Tudora, Proca Virgil Anghel, Ciceu Floarea</t>
  </si>
  <si>
    <t>T 148/4,P 4</t>
  </si>
  <si>
    <t>SC AGRI TERENURI SA</t>
  </si>
  <si>
    <t>T 148/4,P 5</t>
  </si>
  <si>
    <t xml:space="preserve"> Tronsonul 98+575 - 99+550, UAT Dragalina, Județul Călărași</t>
  </si>
  <si>
    <t xml:space="preserve"> Tronsonul 99+570 - 100+040, UAT Dragalina, Județul Călărași</t>
  </si>
  <si>
    <t xml:space="preserve"> Tronsonul 100+055 - 100+530, UAT Dragalina, Județul Călărași</t>
  </si>
  <si>
    <t xml:space="preserve"> Tronsonul 100+545 - 101+010, UAT Dragalina, Județul Călărași</t>
  </si>
  <si>
    <t xml:space="preserve"> Tronsonul 101+030 - 101+200, UAT Dragalina, Județul Călărași</t>
  </si>
  <si>
    <t>Nr. crt.</t>
  </si>
  <si>
    <t>VÂLCELELE</t>
  </si>
  <si>
    <t>Nr. Parcela în planul de situație</t>
  </si>
  <si>
    <t xml:space="preserve">NAFTAILA  GH.  NICU, BAICU   PARASCHIVA, BUGEAN FELICIA   </t>
  </si>
  <si>
    <t>Lista cuprinzând imobilele proprietate privată supuse exproprierii, situate pe raza localităţilor Dragoș Vodă, Vâlcelele și Dragalina din județul Călărași, proprietarii sau deţinătorii acestora, precum şi sumele individuale aferente despăgubirilor</t>
  </si>
  <si>
    <t>Anexa nr. 2</t>
  </si>
  <si>
    <t xml:space="preserve">TOTAL GENERAL OBIECTIV </t>
  </si>
  <si>
    <t xml:space="preserve">OBIECTIVUL: Perdele forestiere de protecție a Autostrăzii 2, Județul Călărași,                                                                                                                                                                                     pozițiile km: 85+700 – 86+730; 86+830 – 87+960; 88+065 – 90+100; 90+200 – 91+220; 91+330 – 94+310; 94+410 – 101+200.
</t>
  </si>
  <si>
    <t>Valoarea justă a despăgubirii terenului, conform Legii nr. 255/2010     (lei)</t>
  </si>
  <si>
    <t>Teren la dispozitia Comisiei Locale de de Fond Funciar*</t>
  </si>
  <si>
    <t>TEREN LA DISPOZITIA COMISIEI LOCALE DE FOND FUNCIAR*</t>
  </si>
  <si>
    <t>Teren la dispozitia Comisiei Locale de Fond Funciar*</t>
  </si>
  <si>
    <r>
      <t>*</t>
    </r>
    <r>
      <rPr>
        <sz val="10"/>
        <color rgb="FF444444"/>
        <rFont val="Calibri"/>
        <family val="2"/>
        <charset val="238"/>
        <scheme val="minor"/>
      </rPr>
      <t> Pentru pozițiile în care se regăsește mențiunea "Teren la dispoziția comisiei locale de fond funciar", astfel cum reiese din evidențele unităților administrativ-teritoriale, numele proprietarului/deținătorului va fi identificat ulterior, după punerea în posesie, în vederea completării documentațiilor necesare pentru punerea în aplicare a măsurilor de expropriere, în condițiile legii.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</si>
</sst>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222222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230</xdr:row>
      <xdr:rowOff>95249</xdr:rowOff>
    </xdr:from>
    <xdr:to>
      <xdr:col>5</xdr:col>
      <xdr:colOff>47625</xdr:colOff>
      <xdr:row>244</xdr:row>
      <xdr:rowOff>142874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9175" y="61483874"/>
          <a:ext cx="3600450" cy="231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9"/>
  <sheetViews>
    <sheetView view="pageBreakPreview" topLeftCell="A37" zoomScale="130" zoomScaleNormal="90" zoomScaleSheetLayoutView="130" workbookViewId="0">
      <selection activeCell="D15" sqref="D15"/>
    </sheetView>
  </sheetViews>
  <sheetFormatPr defaultRowHeight="12.75"/>
  <cols>
    <col min="1" max="1" width="5" style="3" customWidth="1"/>
    <col min="2" max="2" width="12" style="3" customWidth="1"/>
    <col min="3" max="3" width="16.42578125" style="3" customWidth="1"/>
    <col min="4" max="4" width="24.85546875" style="3" customWidth="1"/>
    <col min="5" max="5" width="10.28515625" style="3" customWidth="1"/>
    <col min="6" max="6" width="12" style="3" customWidth="1"/>
    <col min="7" max="7" width="13.7109375" style="3" customWidth="1"/>
    <col min="8" max="8" width="13" style="3" customWidth="1"/>
    <col min="9" max="9" width="10.42578125" style="3" customWidth="1"/>
    <col min="10" max="10" width="10" style="3" customWidth="1"/>
    <col min="11" max="11" width="16.7109375" style="51" customWidth="1"/>
    <col min="12" max="12" width="15" style="3" customWidth="1"/>
    <col min="13" max="15" width="9.140625" style="3"/>
    <col min="16" max="16" width="7.42578125" style="3" customWidth="1"/>
    <col min="17" max="16384" width="9.140625" style="3"/>
  </cols>
  <sheetData>
    <row r="1" spans="1:17" s="53" customFormat="1" ht="15" customHeight="1">
      <c r="C1" s="54"/>
      <c r="D1" s="54"/>
      <c r="I1" s="147" t="s">
        <v>372</v>
      </c>
      <c r="J1" s="147"/>
      <c r="K1" s="147"/>
    </row>
    <row r="2" spans="1:17" s="53" customFormat="1" ht="15">
      <c r="C2" s="54"/>
      <c r="D2" s="54"/>
      <c r="J2" s="55"/>
    </row>
    <row r="3" spans="1:17" s="53" customFormat="1" ht="40.5" customHeight="1">
      <c r="A3" s="157" t="s">
        <v>371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7" s="53" customFormat="1" ht="15.75">
      <c r="A4" s="56"/>
      <c r="B4" s="56"/>
      <c r="C4" s="57"/>
      <c r="D4" s="57"/>
      <c r="E4" s="56"/>
      <c r="F4" s="56"/>
      <c r="G4" s="56"/>
      <c r="H4" s="56"/>
      <c r="I4" s="56"/>
      <c r="J4" s="58"/>
    </row>
    <row r="5" spans="1:17" s="53" customFormat="1" ht="42" customHeight="1">
      <c r="A5" s="158" t="s">
        <v>374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7" s="53" customFormat="1" ht="15.75" thickBot="1">
      <c r="C6" s="54"/>
      <c r="D6" s="54"/>
      <c r="J6" s="55"/>
    </row>
    <row r="7" spans="1:17" ht="77.25" customHeight="1" thickBot="1">
      <c r="A7" s="5" t="s">
        <v>367</v>
      </c>
      <c r="B7" s="4" t="s">
        <v>4</v>
      </c>
      <c r="C7" s="5" t="s">
        <v>5</v>
      </c>
      <c r="D7" s="6" t="s">
        <v>7</v>
      </c>
      <c r="E7" s="6" t="s">
        <v>0</v>
      </c>
      <c r="F7" s="7" t="s">
        <v>1</v>
      </c>
      <c r="G7" s="6" t="s">
        <v>369</v>
      </c>
      <c r="H7" s="8" t="s">
        <v>6</v>
      </c>
      <c r="I7" s="9" t="s">
        <v>2</v>
      </c>
      <c r="J7" s="9" t="s">
        <v>3</v>
      </c>
      <c r="K7" s="133" t="s">
        <v>375</v>
      </c>
      <c r="L7" s="10"/>
      <c r="M7" s="1"/>
      <c r="N7" s="1"/>
      <c r="O7" s="1"/>
      <c r="P7" s="1"/>
      <c r="Q7" s="1"/>
    </row>
    <row r="8" spans="1:17" ht="13.5" thickBot="1">
      <c r="A8" s="11">
        <v>1</v>
      </c>
      <c r="B8" s="11">
        <v>2</v>
      </c>
      <c r="C8" s="12">
        <v>3</v>
      </c>
      <c r="D8" s="13">
        <v>4</v>
      </c>
      <c r="E8" s="13">
        <v>5</v>
      </c>
      <c r="F8" s="14">
        <v>6</v>
      </c>
      <c r="G8" s="13">
        <v>7</v>
      </c>
      <c r="H8" s="15">
        <v>8</v>
      </c>
      <c r="I8" s="16">
        <v>9</v>
      </c>
      <c r="J8" s="16">
        <v>10</v>
      </c>
      <c r="K8" s="125">
        <v>11</v>
      </c>
      <c r="L8" s="10"/>
      <c r="M8" s="1"/>
      <c r="N8" s="1"/>
      <c r="O8" s="1"/>
      <c r="P8" s="1"/>
      <c r="Q8" s="67"/>
    </row>
    <row r="9" spans="1:17" ht="18" customHeight="1" thickBot="1">
      <c r="A9" s="154" t="s">
        <v>43</v>
      </c>
      <c r="B9" s="155"/>
      <c r="C9" s="155"/>
      <c r="D9" s="155"/>
      <c r="E9" s="155"/>
      <c r="F9" s="155"/>
      <c r="G9" s="155"/>
      <c r="H9" s="155"/>
      <c r="I9" s="155"/>
      <c r="J9" s="155"/>
      <c r="K9" s="156"/>
      <c r="L9" s="2"/>
      <c r="M9" s="1"/>
      <c r="N9" s="1"/>
      <c r="O9" s="1"/>
      <c r="P9" s="1"/>
      <c r="Q9" s="1"/>
    </row>
    <row r="10" spans="1:17" ht="38.25">
      <c r="A10" s="60">
        <v>1</v>
      </c>
      <c r="B10" s="61" t="s">
        <v>9</v>
      </c>
      <c r="C10" s="61" t="s">
        <v>10</v>
      </c>
      <c r="D10" s="62" t="s">
        <v>377</v>
      </c>
      <c r="E10" s="64" t="s">
        <v>12</v>
      </c>
      <c r="F10" s="61"/>
      <c r="G10" s="61">
        <v>1</v>
      </c>
      <c r="H10" s="65" t="s">
        <v>18</v>
      </c>
      <c r="I10" s="65" t="s">
        <v>8</v>
      </c>
      <c r="J10" s="63">
        <v>15476</v>
      </c>
      <c r="K10" s="66">
        <v>17819.0664</v>
      </c>
      <c r="L10" s="1"/>
      <c r="M10" s="1"/>
      <c r="N10" s="1"/>
      <c r="O10" s="1"/>
      <c r="P10" s="1"/>
      <c r="Q10" s="1"/>
    </row>
    <row r="11" spans="1:17">
      <c r="A11" s="23">
        <v>2</v>
      </c>
      <c r="B11" s="24" t="s">
        <v>9</v>
      </c>
      <c r="C11" s="24" t="s">
        <v>10</v>
      </c>
      <c r="D11" s="24" t="s">
        <v>14</v>
      </c>
      <c r="E11" s="25" t="s">
        <v>12</v>
      </c>
      <c r="F11" s="26"/>
      <c r="G11" s="24">
        <v>3</v>
      </c>
      <c r="H11" s="27" t="s">
        <v>16</v>
      </c>
      <c r="I11" s="27" t="s">
        <v>13</v>
      </c>
      <c r="J11" s="28">
        <v>99</v>
      </c>
      <c r="K11" s="47">
        <v>606.65219999999999</v>
      </c>
      <c r="L11" s="1"/>
      <c r="M11" s="1"/>
      <c r="N11" s="1"/>
      <c r="O11" s="1"/>
      <c r="P11" s="1"/>
      <c r="Q11" s="1"/>
    </row>
    <row r="12" spans="1:17" ht="13.5" thickBot="1">
      <c r="A12" s="29">
        <v>3</v>
      </c>
      <c r="B12" s="30" t="s">
        <v>9</v>
      </c>
      <c r="C12" s="30" t="s">
        <v>10</v>
      </c>
      <c r="D12" s="30" t="s">
        <v>15</v>
      </c>
      <c r="E12" s="32" t="s">
        <v>12</v>
      </c>
      <c r="F12" s="33"/>
      <c r="G12" s="30">
        <v>4</v>
      </c>
      <c r="H12" s="34" t="s">
        <v>17</v>
      </c>
      <c r="I12" s="34" t="s">
        <v>13</v>
      </c>
      <c r="J12" s="31">
        <v>452</v>
      </c>
      <c r="K12" s="48">
        <v>2769.7655999999997</v>
      </c>
      <c r="L12" s="1"/>
      <c r="M12" s="68"/>
      <c r="N12" s="1"/>
      <c r="O12" s="1"/>
      <c r="P12" s="1"/>
      <c r="Q12" s="1"/>
    </row>
    <row r="13" spans="1:17" ht="15.75" customHeight="1" thickBot="1">
      <c r="A13" s="148" t="s">
        <v>11</v>
      </c>
      <c r="B13" s="149"/>
      <c r="C13" s="149"/>
      <c r="D13" s="149"/>
      <c r="E13" s="149"/>
      <c r="F13" s="149"/>
      <c r="G13" s="149"/>
      <c r="H13" s="149"/>
      <c r="I13" s="150"/>
      <c r="J13" s="36">
        <f>SUM(J10:J12)</f>
        <v>16027</v>
      </c>
      <c r="K13" s="49">
        <v>21195.484199999999</v>
      </c>
      <c r="L13" s="1"/>
      <c r="M13" s="69"/>
      <c r="N13" s="1"/>
      <c r="O13" s="1"/>
      <c r="P13" s="1"/>
      <c r="Q13" s="1"/>
    </row>
    <row r="14" spans="1:17" ht="13.5" customHeight="1" thickBot="1">
      <c r="A14" s="151" t="s">
        <v>44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3"/>
      <c r="L14" s="37"/>
      <c r="M14" s="1"/>
      <c r="N14" s="1"/>
      <c r="O14" s="1"/>
      <c r="P14" s="1"/>
      <c r="Q14" s="1"/>
    </row>
    <row r="15" spans="1:17" ht="38.25">
      <c r="A15" s="17">
        <v>1</v>
      </c>
      <c r="B15" s="18" t="s">
        <v>9</v>
      </c>
      <c r="C15" s="18" t="s">
        <v>10</v>
      </c>
      <c r="D15" s="19" t="s">
        <v>377</v>
      </c>
      <c r="E15" s="21" t="s">
        <v>12</v>
      </c>
      <c r="F15" s="18" t="s">
        <v>19</v>
      </c>
      <c r="G15" s="18">
        <v>1</v>
      </c>
      <c r="H15" s="22" t="s">
        <v>20</v>
      </c>
      <c r="I15" s="22" t="s">
        <v>8</v>
      </c>
      <c r="J15" s="20">
        <v>459</v>
      </c>
      <c r="K15" s="46">
        <v>528.49260000000004</v>
      </c>
      <c r="L15" s="1"/>
      <c r="M15" s="1"/>
      <c r="N15" s="1"/>
      <c r="O15" s="1"/>
      <c r="P15" s="1"/>
      <c r="Q15" s="1"/>
    </row>
    <row r="16" spans="1:17" ht="25.5">
      <c r="A16" s="23">
        <v>2</v>
      </c>
      <c r="B16" s="38" t="s">
        <v>9</v>
      </c>
      <c r="C16" s="38" t="s">
        <v>10</v>
      </c>
      <c r="D16" s="39" t="s">
        <v>21</v>
      </c>
      <c r="E16" s="25" t="s">
        <v>12</v>
      </c>
      <c r="F16" s="40">
        <v>22016</v>
      </c>
      <c r="G16" s="38">
        <v>3</v>
      </c>
      <c r="H16" s="41" t="s">
        <v>22</v>
      </c>
      <c r="I16" s="41" t="s">
        <v>13</v>
      </c>
      <c r="J16" s="25">
        <v>458</v>
      </c>
      <c r="K16" s="50">
        <v>1754.0484000000001</v>
      </c>
      <c r="L16" s="42"/>
      <c r="M16" s="1"/>
      <c r="N16" s="1"/>
      <c r="O16" s="1"/>
      <c r="P16" s="1"/>
      <c r="Q16" s="1"/>
    </row>
    <row r="17" spans="1:17" s="44" customFormat="1">
      <c r="A17" s="23">
        <v>3</v>
      </c>
      <c r="B17" s="24" t="s">
        <v>9</v>
      </c>
      <c r="C17" s="24" t="s">
        <v>10</v>
      </c>
      <c r="D17" s="24" t="s">
        <v>23</v>
      </c>
      <c r="E17" s="25" t="s">
        <v>12</v>
      </c>
      <c r="F17" s="43" t="s">
        <v>19</v>
      </c>
      <c r="G17" s="24">
        <v>4</v>
      </c>
      <c r="H17" s="27" t="s">
        <v>24</v>
      </c>
      <c r="I17" s="27" t="s">
        <v>13</v>
      </c>
      <c r="J17" s="28">
        <v>1358</v>
      </c>
      <c r="K17" s="47">
        <v>8321.5524000000005</v>
      </c>
      <c r="L17" s="1"/>
      <c r="M17" s="1"/>
      <c r="N17" s="1"/>
      <c r="O17" s="52"/>
      <c r="P17" s="52"/>
      <c r="Q17" s="52"/>
    </row>
    <row r="18" spans="1:17" s="44" customFormat="1" ht="38.25">
      <c r="A18" s="23">
        <v>4</v>
      </c>
      <c r="B18" s="24" t="s">
        <v>9</v>
      </c>
      <c r="C18" s="24" t="s">
        <v>10</v>
      </c>
      <c r="D18" s="24" t="s">
        <v>25</v>
      </c>
      <c r="E18" s="38" t="s">
        <v>26</v>
      </c>
      <c r="F18" s="43" t="s">
        <v>19</v>
      </c>
      <c r="G18" s="24">
        <v>6</v>
      </c>
      <c r="H18" s="27" t="s">
        <v>27</v>
      </c>
      <c r="I18" s="27" t="s">
        <v>13</v>
      </c>
      <c r="J18" s="28">
        <v>1098</v>
      </c>
      <c r="K18" s="47">
        <v>6728.3243999999995</v>
      </c>
      <c r="L18" s="1"/>
      <c r="M18" s="1"/>
      <c r="N18" s="1"/>
      <c r="O18" s="52"/>
      <c r="P18" s="52"/>
      <c r="Q18" s="52"/>
    </row>
    <row r="19" spans="1:17" ht="39" thickBot="1">
      <c r="A19" s="29">
        <v>5</v>
      </c>
      <c r="B19" s="30" t="s">
        <v>9</v>
      </c>
      <c r="C19" s="30" t="s">
        <v>10</v>
      </c>
      <c r="D19" s="19" t="s">
        <v>377</v>
      </c>
      <c r="E19" s="32" t="s">
        <v>12</v>
      </c>
      <c r="F19" s="45" t="s">
        <v>19</v>
      </c>
      <c r="G19" s="30">
        <v>7</v>
      </c>
      <c r="H19" s="34" t="s">
        <v>28</v>
      </c>
      <c r="I19" s="27" t="s">
        <v>13</v>
      </c>
      <c r="J19" s="31">
        <v>1479</v>
      </c>
      <c r="K19" s="48">
        <v>9063.0162</v>
      </c>
      <c r="L19" s="1"/>
      <c r="M19" s="69"/>
      <c r="N19" s="1"/>
      <c r="O19" s="1"/>
      <c r="P19" s="69"/>
      <c r="Q19" s="1"/>
    </row>
    <row r="20" spans="1:17" ht="15.75" customHeight="1" thickBot="1">
      <c r="A20" s="148" t="s">
        <v>11</v>
      </c>
      <c r="B20" s="149"/>
      <c r="C20" s="149"/>
      <c r="D20" s="149"/>
      <c r="E20" s="149"/>
      <c r="F20" s="149"/>
      <c r="G20" s="149"/>
      <c r="H20" s="149"/>
      <c r="I20" s="150"/>
      <c r="J20" s="36">
        <f>SUM(J15:J19)</f>
        <v>4852</v>
      </c>
      <c r="K20" s="49">
        <v>26395.434000000001</v>
      </c>
      <c r="L20" s="1"/>
      <c r="M20" s="69"/>
      <c r="N20" s="1"/>
      <c r="O20" s="1"/>
      <c r="P20" s="69"/>
      <c r="Q20" s="1"/>
    </row>
    <row r="21" spans="1:17" ht="13.5" thickBot="1">
      <c r="A21" s="151" t="s">
        <v>45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3"/>
      <c r="M21" s="1"/>
      <c r="N21" s="1"/>
      <c r="O21" s="1"/>
      <c r="P21" s="1"/>
      <c r="Q21" s="1"/>
    </row>
    <row r="22" spans="1:17" ht="47.25" customHeight="1" thickBot="1">
      <c r="A22" s="17">
        <v>1</v>
      </c>
      <c r="B22" s="18" t="s">
        <v>9</v>
      </c>
      <c r="C22" s="18" t="s">
        <v>10</v>
      </c>
      <c r="D22" s="19" t="s">
        <v>377</v>
      </c>
      <c r="E22" s="21" t="s">
        <v>12</v>
      </c>
      <c r="F22" s="18" t="s">
        <v>19</v>
      </c>
      <c r="G22" s="18">
        <v>1</v>
      </c>
      <c r="H22" s="22" t="s">
        <v>29</v>
      </c>
      <c r="I22" s="22" t="s">
        <v>13</v>
      </c>
      <c r="J22" s="20">
        <v>1580</v>
      </c>
      <c r="K22" s="46">
        <v>6051.0839999999998</v>
      </c>
      <c r="L22" s="1"/>
      <c r="M22" s="1"/>
      <c r="N22" s="1"/>
      <c r="O22" s="1"/>
      <c r="P22" s="1"/>
      <c r="Q22" s="1"/>
    </row>
    <row r="23" spans="1:17" ht="15.75" customHeight="1" thickBot="1">
      <c r="A23" s="148" t="s">
        <v>11</v>
      </c>
      <c r="B23" s="149"/>
      <c r="C23" s="149"/>
      <c r="D23" s="149"/>
      <c r="E23" s="149"/>
      <c r="F23" s="149"/>
      <c r="G23" s="149"/>
      <c r="H23" s="149"/>
      <c r="I23" s="150"/>
      <c r="J23" s="36">
        <f>SUM(J22)</f>
        <v>1580</v>
      </c>
      <c r="K23" s="49">
        <v>6051.0839999999998</v>
      </c>
      <c r="M23" s="1"/>
      <c r="N23" s="1"/>
      <c r="O23" s="1"/>
      <c r="P23" s="1"/>
      <c r="Q23" s="1"/>
    </row>
    <row r="24" spans="1:17" ht="18" customHeight="1" thickBot="1">
      <c r="A24" s="151" t="s">
        <v>46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3"/>
      <c r="L24" s="2"/>
    </row>
    <row r="25" spans="1:17">
      <c r="A25" s="17">
        <v>1</v>
      </c>
      <c r="B25" s="18" t="s">
        <v>9</v>
      </c>
      <c r="C25" s="18" t="s">
        <v>10</v>
      </c>
      <c r="D25" s="19" t="s">
        <v>30</v>
      </c>
      <c r="E25" s="21" t="s">
        <v>12</v>
      </c>
      <c r="F25" s="18" t="s">
        <v>19</v>
      </c>
      <c r="G25" s="18">
        <v>1</v>
      </c>
      <c r="H25" s="22" t="s">
        <v>31</v>
      </c>
      <c r="I25" s="22" t="s">
        <v>13</v>
      </c>
      <c r="J25" s="20">
        <v>2667</v>
      </c>
      <c r="K25" s="46">
        <v>16342.8426</v>
      </c>
      <c r="L25" s="1"/>
    </row>
    <row r="26" spans="1:17">
      <c r="A26" s="23">
        <v>2</v>
      </c>
      <c r="B26" s="24" t="s">
        <v>9</v>
      </c>
      <c r="C26" s="24" t="s">
        <v>10</v>
      </c>
      <c r="D26" s="24" t="s">
        <v>32</v>
      </c>
      <c r="E26" s="25" t="s">
        <v>12</v>
      </c>
      <c r="F26" s="18" t="s">
        <v>19</v>
      </c>
      <c r="G26" s="24">
        <v>2</v>
      </c>
      <c r="H26" s="27" t="s">
        <v>33</v>
      </c>
      <c r="I26" s="22" t="s">
        <v>13</v>
      </c>
      <c r="J26" s="28">
        <v>31</v>
      </c>
      <c r="K26" s="47">
        <v>189.96179999999998</v>
      </c>
      <c r="L26" s="1"/>
    </row>
    <row r="27" spans="1:17" ht="87" customHeight="1">
      <c r="A27" s="23">
        <v>3</v>
      </c>
      <c r="B27" s="24" t="s">
        <v>9</v>
      </c>
      <c r="C27" s="24" t="s">
        <v>10</v>
      </c>
      <c r="D27" s="24" t="s">
        <v>34</v>
      </c>
      <c r="E27" s="25" t="s">
        <v>12</v>
      </c>
      <c r="F27" s="18" t="s">
        <v>19</v>
      </c>
      <c r="G27" s="24">
        <v>3</v>
      </c>
      <c r="H27" s="27" t="s">
        <v>35</v>
      </c>
      <c r="I27" s="22" t="s">
        <v>13</v>
      </c>
      <c r="J27" s="28">
        <v>157</v>
      </c>
      <c r="K27" s="47">
        <v>962.06459999999993</v>
      </c>
      <c r="L27" s="1"/>
    </row>
    <row r="28" spans="1:17">
      <c r="A28" s="23">
        <v>4</v>
      </c>
      <c r="B28" s="24" t="s">
        <v>9</v>
      </c>
      <c r="C28" s="24" t="s">
        <v>10</v>
      </c>
      <c r="D28" s="24" t="s">
        <v>36</v>
      </c>
      <c r="E28" s="25" t="s">
        <v>12</v>
      </c>
      <c r="F28" s="18" t="s">
        <v>19</v>
      </c>
      <c r="G28" s="24">
        <v>5</v>
      </c>
      <c r="H28" s="27" t="s">
        <v>37</v>
      </c>
      <c r="I28" s="22" t="s">
        <v>13</v>
      </c>
      <c r="J28" s="28">
        <v>513</v>
      </c>
      <c r="K28" s="47">
        <v>3143.5614</v>
      </c>
      <c r="L28" s="1"/>
    </row>
    <row r="29" spans="1:17" ht="25.5">
      <c r="A29" s="23">
        <v>5</v>
      </c>
      <c r="B29" s="24" t="s">
        <v>9</v>
      </c>
      <c r="C29" s="24" t="s">
        <v>10</v>
      </c>
      <c r="D29" s="24" t="s">
        <v>38</v>
      </c>
      <c r="E29" s="25" t="s">
        <v>12</v>
      </c>
      <c r="F29" s="18" t="s">
        <v>19</v>
      </c>
      <c r="G29" s="24">
        <v>6</v>
      </c>
      <c r="H29" s="27" t="s">
        <v>39</v>
      </c>
      <c r="I29" s="22" t="s">
        <v>13</v>
      </c>
      <c r="J29" s="28">
        <v>677</v>
      </c>
      <c r="K29" s="47">
        <v>4148.5205999999998</v>
      </c>
      <c r="L29" s="1"/>
    </row>
    <row r="30" spans="1:17" ht="13.5" thickBot="1">
      <c r="A30" s="23">
        <v>6</v>
      </c>
      <c r="B30" s="30" t="s">
        <v>9</v>
      </c>
      <c r="C30" s="30" t="s">
        <v>10</v>
      </c>
      <c r="D30" s="30" t="s">
        <v>40</v>
      </c>
      <c r="E30" s="32" t="s">
        <v>12</v>
      </c>
      <c r="F30" s="30" t="s">
        <v>19</v>
      </c>
      <c r="G30" s="30">
        <v>7</v>
      </c>
      <c r="H30" s="34" t="s">
        <v>41</v>
      </c>
      <c r="I30" s="22" t="s">
        <v>13</v>
      </c>
      <c r="J30" s="31">
        <v>75</v>
      </c>
      <c r="K30" s="48">
        <v>459.58499999999998</v>
      </c>
      <c r="L30" s="1"/>
    </row>
    <row r="31" spans="1:17" ht="15.75" customHeight="1" thickBot="1">
      <c r="A31" s="148" t="s">
        <v>11</v>
      </c>
      <c r="B31" s="149"/>
      <c r="C31" s="149"/>
      <c r="D31" s="149"/>
      <c r="E31" s="149"/>
      <c r="F31" s="149"/>
      <c r="G31" s="149"/>
      <c r="H31" s="149"/>
      <c r="I31" s="150"/>
      <c r="J31" s="36">
        <f>SUM(J25:J30)</f>
        <v>4120</v>
      </c>
      <c r="K31" s="49">
        <v>25246.536</v>
      </c>
      <c r="L31" s="51">
        <f>K31+K23+K20+K13</f>
        <v>78888.53820000001</v>
      </c>
    </row>
    <row r="32" spans="1:17" ht="18" customHeight="1" thickBot="1">
      <c r="A32" s="151" t="s">
        <v>47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3"/>
      <c r="L32" s="2"/>
    </row>
    <row r="33" spans="1:12" ht="38.25">
      <c r="A33" s="70">
        <v>1</v>
      </c>
      <c r="B33" s="18" t="s">
        <v>9</v>
      </c>
      <c r="C33" s="18" t="s">
        <v>10</v>
      </c>
      <c r="D33" s="19" t="s">
        <v>48</v>
      </c>
      <c r="E33" s="20" t="s">
        <v>12</v>
      </c>
      <c r="F33" s="18" t="s">
        <v>49</v>
      </c>
      <c r="G33" s="18">
        <v>1</v>
      </c>
      <c r="H33" s="22" t="s">
        <v>50</v>
      </c>
      <c r="I33" s="22" t="s">
        <v>8</v>
      </c>
      <c r="J33" s="20">
        <v>3968</v>
      </c>
      <c r="K33" s="71">
        <v>4561.2159999999994</v>
      </c>
    </row>
    <row r="34" spans="1:12">
      <c r="A34" s="72">
        <v>2</v>
      </c>
      <c r="B34" s="24" t="s">
        <v>9</v>
      </c>
      <c r="C34" s="24" t="s">
        <v>10</v>
      </c>
      <c r="D34" s="24" t="s">
        <v>51</v>
      </c>
      <c r="E34" s="28" t="s">
        <v>12</v>
      </c>
      <c r="F34" s="18">
        <v>903</v>
      </c>
      <c r="G34" s="24">
        <v>2</v>
      </c>
      <c r="H34" s="27" t="s">
        <v>52</v>
      </c>
      <c r="I34" s="27" t="s">
        <v>8</v>
      </c>
      <c r="J34" s="28">
        <v>526</v>
      </c>
      <c r="K34" s="50">
        <v>604.63699999999994</v>
      </c>
    </row>
    <row r="35" spans="1:12" ht="13.5" thickBot="1">
      <c r="A35" s="73">
        <v>3</v>
      </c>
      <c r="B35" s="30" t="s">
        <v>9</v>
      </c>
      <c r="C35" s="30" t="s">
        <v>10</v>
      </c>
      <c r="D35" s="30" t="s">
        <v>53</v>
      </c>
      <c r="E35" s="31" t="s">
        <v>12</v>
      </c>
      <c r="F35" s="30" t="s">
        <v>54</v>
      </c>
      <c r="G35" s="30">
        <v>3</v>
      </c>
      <c r="H35" s="34" t="s">
        <v>55</v>
      </c>
      <c r="I35" s="34" t="s">
        <v>8</v>
      </c>
      <c r="J35" s="31">
        <v>196</v>
      </c>
      <c r="K35" s="74">
        <v>225.30199999999999</v>
      </c>
    </row>
    <row r="36" spans="1:12" ht="15.75" customHeight="1" thickBot="1">
      <c r="A36" s="159" t="s">
        <v>11</v>
      </c>
      <c r="B36" s="160"/>
      <c r="C36" s="160"/>
      <c r="D36" s="160"/>
      <c r="E36" s="160"/>
      <c r="F36" s="160"/>
      <c r="G36" s="160"/>
      <c r="H36" s="160"/>
      <c r="I36" s="162"/>
      <c r="J36" s="76">
        <f>SUM(J33,J34,J35)</f>
        <v>4690</v>
      </c>
      <c r="K36" s="128">
        <v>5391.1549999999988</v>
      </c>
    </row>
    <row r="37" spans="1:12" ht="18" customHeight="1" thickBot="1">
      <c r="A37" s="151" t="s">
        <v>84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3"/>
      <c r="L37" s="2"/>
    </row>
    <row r="38" spans="1:12" ht="13.5" thickBot="1">
      <c r="A38" s="70">
        <v>1</v>
      </c>
      <c r="B38" s="18" t="s">
        <v>9</v>
      </c>
      <c r="C38" s="18" t="s">
        <v>10</v>
      </c>
      <c r="D38" s="19" t="s">
        <v>56</v>
      </c>
      <c r="E38" s="20" t="s">
        <v>12</v>
      </c>
      <c r="F38" s="59">
        <v>911</v>
      </c>
      <c r="G38" s="18">
        <v>1</v>
      </c>
      <c r="H38" s="22" t="s">
        <v>57</v>
      </c>
      <c r="I38" s="22" t="s">
        <v>8</v>
      </c>
      <c r="J38" s="20">
        <v>13580</v>
      </c>
      <c r="K38" s="71">
        <v>15610.21</v>
      </c>
    </row>
    <row r="39" spans="1:12" ht="15.75" customHeight="1" thickBot="1">
      <c r="A39" s="159" t="s">
        <v>11</v>
      </c>
      <c r="B39" s="160"/>
      <c r="C39" s="160"/>
      <c r="D39" s="160"/>
      <c r="E39" s="160"/>
      <c r="F39" s="160"/>
      <c r="G39" s="160"/>
      <c r="H39" s="160"/>
      <c r="I39" s="162"/>
      <c r="J39" s="76">
        <f>SUM(J38)</f>
        <v>13580</v>
      </c>
      <c r="K39" s="128">
        <v>15610.21</v>
      </c>
    </row>
    <row r="40" spans="1:12" ht="13.5" thickBot="1">
      <c r="A40" s="151" t="s">
        <v>85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3"/>
    </row>
    <row r="41" spans="1:12" ht="25.5">
      <c r="A41" s="77">
        <v>1</v>
      </c>
      <c r="B41" s="62" t="s">
        <v>9</v>
      </c>
      <c r="C41" s="62" t="s">
        <v>10</v>
      </c>
      <c r="D41" s="62" t="s">
        <v>376</v>
      </c>
      <c r="E41" s="65" t="s">
        <v>12</v>
      </c>
      <c r="F41" s="62" t="s">
        <v>19</v>
      </c>
      <c r="G41" s="62">
        <v>1</v>
      </c>
      <c r="H41" s="65" t="s">
        <v>58</v>
      </c>
      <c r="I41" s="65" t="s">
        <v>8</v>
      </c>
      <c r="J41" s="63">
        <v>31</v>
      </c>
      <c r="K41" s="78">
        <v>35.634499999999996</v>
      </c>
    </row>
    <row r="42" spans="1:12" ht="51">
      <c r="A42" s="79">
        <v>2</v>
      </c>
      <c r="B42" s="80" t="s">
        <v>9</v>
      </c>
      <c r="C42" s="80" t="s">
        <v>10</v>
      </c>
      <c r="D42" s="80" t="s">
        <v>59</v>
      </c>
      <c r="E42" s="27" t="s">
        <v>12</v>
      </c>
      <c r="F42" s="80" t="s">
        <v>49</v>
      </c>
      <c r="G42" s="80">
        <v>2</v>
      </c>
      <c r="H42" s="27" t="s">
        <v>60</v>
      </c>
      <c r="I42" s="27" t="s">
        <v>8</v>
      </c>
      <c r="J42" s="28">
        <v>44</v>
      </c>
      <c r="K42" s="50">
        <v>50.577999999999996</v>
      </c>
    </row>
    <row r="43" spans="1:12">
      <c r="A43" s="79">
        <v>3</v>
      </c>
      <c r="B43" s="80" t="s">
        <v>9</v>
      </c>
      <c r="C43" s="80" t="s">
        <v>10</v>
      </c>
      <c r="D43" s="80" t="s">
        <v>61</v>
      </c>
      <c r="E43" s="27" t="s">
        <v>12</v>
      </c>
      <c r="F43" s="80" t="s">
        <v>62</v>
      </c>
      <c r="G43" s="80">
        <v>3</v>
      </c>
      <c r="H43" s="27" t="s">
        <v>63</v>
      </c>
      <c r="I43" s="27" t="s">
        <v>8</v>
      </c>
      <c r="J43" s="28">
        <v>1343</v>
      </c>
      <c r="K43" s="50">
        <v>1543.7784999999999</v>
      </c>
    </row>
    <row r="44" spans="1:12">
      <c r="A44" s="79">
        <v>4</v>
      </c>
      <c r="B44" s="80" t="s">
        <v>9</v>
      </c>
      <c r="C44" s="80" t="s">
        <v>10</v>
      </c>
      <c r="D44" s="80" t="s">
        <v>64</v>
      </c>
      <c r="E44" s="27" t="s">
        <v>12</v>
      </c>
      <c r="F44" s="80" t="s">
        <v>62</v>
      </c>
      <c r="G44" s="80">
        <v>4</v>
      </c>
      <c r="H44" s="27" t="s">
        <v>65</v>
      </c>
      <c r="I44" s="27" t="s">
        <v>8</v>
      </c>
      <c r="J44" s="28">
        <v>980</v>
      </c>
      <c r="K44" s="50">
        <v>1126.51</v>
      </c>
    </row>
    <row r="45" spans="1:12">
      <c r="A45" s="79">
        <f>A44+1</f>
        <v>5</v>
      </c>
      <c r="B45" s="80" t="s">
        <v>9</v>
      </c>
      <c r="C45" s="80" t="s">
        <v>10</v>
      </c>
      <c r="D45" s="80" t="s">
        <v>66</v>
      </c>
      <c r="E45" s="27" t="s">
        <v>12</v>
      </c>
      <c r="F45" s="80">
        <v>21423</v>
      </c>
      <c r="G45" s="80">
        <v>5</v>
      </c>
      <c r="H45" s="27" t="s">
        <v>67</v>
      </c>
      <c r="I45" s="27" t="s">
        <v>8</v>
      </c>
      <c r="J45" s="28">
        <v>745</v>
      </c>
      <c r="K45" s="50">
        <v>856.37749999999994</v>
      </c>
    </row>
    <row r="46" spans="1:12" ht="25.5">
      <c r="A46" s="79">
        <f>A45+1</f>
        <v>6</v>
      </c>
      <c r="B46" s="80" t="s">
        <v>9</v>
      </c>
      <c r="C46" s="80" t="s">
        <v>10</v>
      </c>
      <c r="D46" s="80" t="s">
        <v>68</v>
      </c>
      <c r="E46" s="27" t="s">
        <v>12</v>
      </c>
      <c r="F46" s="80">
        <v>20479</v>
      </c>
      <c r="G46" s="80">
        <v>6</v>
      </c>
      <c r="H46" s="27" t="s">
        <v>69</v>
      </c>
      <c r="I46" s="27" t="s">
        <v>8</v>
      </c>
      <c r="J46" s="28">
        <v>1268</v>
      </c>
      <c r="K46" s="50">
        <v>1457.566</v>
      </c>
    </row>
    <row r="47" spans="1:12" ht="38.25">
      <c r="A47" s="79">
        <v>7</v>
      </c>
      <c r="B47" s="80" t="s">
        <v>9</v>
      </c>
      <c r="C47" s="80" t="s">
        <v>10</v>
      </c>
      <c r="D47" s="80" t="s">
        <v>70</v>
      </c>
      <c r="E47" s="27" t="s">
        <v>12</v>
      </c>
      <c r="F47" s="27">
        <v>360</v>
      </c>
      <c r="G47" s="80">
        <v>7</v>
      </c>
      <c r="H47" s="27" t="s">
        <v>71</v>
      </c>
      <c r="I47" s="27" t="s">
        <v>8</v>
      </c>
      <c r="J47" s="28">
        <v>2576</v>
      </c>
      <c r="K47" s="50">
        <v>2961.1120000000001</v>
      </c>
    </row>
    <row r="48" spans="1:12">
      <c r="A48" s="79">
        <f>A47+1</f>
        <v>8</v>
      </c>
      <c r="B48" s="80" t="s">
        <v>9</v>
      </c>
      <c r="C48" s="80" t="s">
        <v>10</v>
      </c>
      <c r="D48" s="27" t="s">
        <v>72</v>
      </c>
      <c r="E48" s="27" t="s">
        <v>12</v>
      </c>
      <c r="F48" s="27">
        <v>357</v>
      </c>
      <c r="G48" s="80">
        <v>8</v>
      </c>
      <c r="H48" s="27" t="s">
        <v>73</v>
      </c>
      <c r="I48" s="27" t="s">
        <v>8</v>
      </c>
      <c r="J48" s="28">
        <v>396</v>
      </c>
      <c r="K48" s="50">
        <v>455.202</v>
      </c>
    </row>
    <row r="49" spans="1:11">
      <c r="A49" s="79">
        <f>A48+1</f>
        <v>9</v>
      </c>
      <c r="B49" s="80" t="s">
        <v>9</v>
      </c>
      <c r="C49" s="80" t="s">
        <v>10</v>
      </c>
      <c r="D49" s="27" t="s">
        <v>74</v>
      </c>
      <c r="E49" s="27" t="s">
        <v>12</v>
      </c>
      <c r="F49" s="27">
        <v>367</v>
      </c>
      <c r="G49" s="80">
        <v>9</v>
      </c>
      <c r="H49" s="27" t="s">
        <v>75</v>
      </c>
      <c r="I49" s="27" t="s">
        <v>8</v>
      </c>
      <c r="J49" s="28">
        <v>1571</v>
      </c>
      <c r="K49" s="50">
        <v>1805.8644999999999</v>
      </c>
    </row>
    <row r="50" spans="1:11" ht="38.25">
      <c r="A50" s="79">
        <f>A49+1</f>
        <v>10</v>
      </c>
      <c r="B50" s="80" t="s">
        <v>9</v>
      </c>
      <c r="C50" s="80" t="s">
        <v>10</v>
      </c>
      <c r="D50" s="80" t="s">
        <v>76</v>
      </c>
      <c r="E50" s="27" t="s">
        <v>12</v>
      </c>
      <c r="F50" s="27" t="s">
        <v>77</v>
      </c>
      <c r="G50" s="80">
        <v>10</v>
      </c>
      <c r="H50" s="27" t="s">
        <v>78</v>
      </c>
      <c r="I50" s="27" t="s">
        <v>8</v>
      </c>
      <c r="J50" s="28">
        <v>2251</v>
      </c>
      <c r="K50" s="50">
        <v>2587.5245</v>
      </c>
    </row>
    <row r="51" spans="1:11">
      <c r="A51" s="72">
        <f>A50+1</f>
        <v>11</v>
      </c>
      <c r="B51" s="24" t="s">
        <v>9</v>
      </c>
      <c r="C51" s="24" t="s">
        <v>10</v>
      </c>
      <c r="D51" s="27" t="s">
        <v>79</v>
      </c>
      <c r="E51" s="28" t="s">
        <v>12</v>
      </c>
      <c r="F51" s="28">
        <v>1005</v>
      </c>
      <c r="G51" s="24">
        <v>11</v>
      </c>
      <c r="H51" s="28" t="s">
        <v>80</v>
      </c>
      <c r="I51" s="27" t="s">
        <v>8</v>
      </c>
      <c r="J51" s="28">
        <v>381</v>
      </c>
      <c r="K51" s="50">
        <v>437.95949999999999</v>
      </c>
    </row>
    <row r="52" spans="1:11" ht="13.5" thickBot="1">
      <c r="A52" s="73">
        <f>A51+1</f>
        <v>12</v>
      </c>
      <c r="B52" s="30" t="s">
        <v>9</v>
      </c>
      <c r="C52" s="30" t="s">
        <v>10</v>
      </c>
      <c r="D52" s="34" t="s">
        <v>81</v>
      </c>
      <c r="E52" s="31" t="s">
        <v>12</v>
      </c>
      <c r="F52" s="31" t="s">
        <v>82</v>
      </c>
      <c r="G52" s="30">
        <v>12</v>
      </c>
      <c r="H52" s="31" t="s">
        <v>83</v>
      </c>
      <c r="I52" s="34" t="s">
        <v>8</v>
      </c>
      <c r="J52" s="31">
        <v>94</v>
      </c>
      <c r="K52" s="74">
        <v>108.053</v>
      </c>
    </row>
    <row r="53" spans="1:11" ht="15.75" customHeight="1" thickBot="1">
      <c r="A53" s="159" t="s">
        <v>11</v>
      </c>
      <c r="B53" s="160"/>
      <c r="C53" s="160"/>
      <c r="D53" s="160"/>
      <c r="E53" s="160"/>
      <c r="F53" s="160"/>
      <c r="G53" s="160"/>
      <c r="H53" s="160"/>
      <c r="I53" s="161"/>
      <c r="J53" s="75">
        <f>SUM(J41:J52)</f>
        <v>11680</v>
      </c>
      <c r="K53" s="128">
        <v>13426.16</v>
      </c>
    </row>
    <row r="54" spans="1:11" ht="13.5" thickBot="1">
      <c r="A54" s="151" t="s">
        <v>132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3"/>
    </row>
    <row r="55" spans="1:11">
      <c r="A55" s="81">
        <v>1</v>
      </c>
      <c r="B55" s="18" t="s">
        <v>9</v>
      </c>
      <c r="C55" s="18" t="s">
        <v>86</v>
      </c>
      <c r="D55" s="19" t="s">
        <v>87</v>
      </c>
      <c r="E55" s="19" t="s">
        <v>12</v>
      </c>
      <c r="F55" s="19">
        <v>475</v>
      </c>
      <c r="G55" s="19">
        <v>2</v>
      </c>
      <c r="H55" s="19" t="s">
        <v>88</v>
      </c>
      <c r="I55" s="19" t="s">
        <v>8</v>
      </c>
      <c r="J55" s="19">
        <v>1115</v>
      </c>
      <c r="K55" s="82">
        <v>1065.4939999999999</v>
      </c>
    </row>
    <row r="56" spans="1:11">
      <c r="A56" s="81">
        <v>2</v>
      </c>
      <c r="B56" s="24" t="s">
        <v>9</v>
      </c>
      <c r="C56" s="24" t="s">
        <v>86</v>
      </c>
      <c r="D56" s="80" t="s">
        <v>89</v>
      </c>
      <c r="E56" s="19" t="s">
        <v>12</v>
      </c>
      <c r="F56" s="80">
        <v>472</v>
      </c>
      <c r="G56" s="80">
        <v>3</v>
      </c>
      <c r="H56" s="80" t="s">
        <v>90</v>
      </c>
      <c r="I56" s="80" t="s">
        <v>8</v>
      </c>
      <c r="J56" s="80">
        <v>4331</v>
      </c>
      <c r="K56" s="83">
        <v>4138.7035999999998</v>
      </c>
    </row>
    <row r="57" spans="1:11" ht="25.5">
      <c r="A57" s="81">
        <v>3</v>
      </c>
      <c r="B57" s="24" t="s">
        <v>9</v>
      </c>
      <c r="C57" s="24" t="s">
        <v>86</v>
      </c>
      <c r="D57" s="80" t="s">
        <v>91</v>
      </c>
      <c r="E57" s="19" t="s">
        <v>12</v>
      </c>
      <c r="F57" s="80">
        <v>21488</v>
      </c>
      <c r="G57" s="80">
        <v>4</v>
      </c>
      <c r="H57" s="80" t="s">
        <v>92</v>
      </c>
      <c r="I57" s="80" t="s">
        <v>8</v>
      </c>
      <c r="J57" s="80">
        <v>2642</v>
      </c>
      <c r="K57" s="83">
        <v>2524.6952000000001</v>
      </c>
    </row>
    <row r="58" spans="1:11">
      <c r="A58" s="81">
        <v>4</v>
      </c>
      <c r="B58" s="24" t="s">
        <v>9</v>
      </c>
      <c r="C58" s="24" t="s">
        <v>86</v>
      </c>
      <c r="D58" s="19" t="s">
        <v>87</v>
      </c>
      <c r="E58" s="19" t="s">
        <v>12</v>
      </c>
      <c r="F58" s="80">
        <v>476</v>
      </c>
      <c r="G58" s="80">
        <v>5</v>
      </c>
      <c r="H58" s="80" t="s">
        <v>93</v>
      </c>
      <c r="I58" s="80" t="s">
        <v>8</v>
      </c>
      <c r="J58" s="80">
        <v>50</v>
      </c>
      <c r="K58" s="83">
        <v>47.78</v>
      </c>
    </row>
    <row r="59" spans="1:11">
      <c r="A59" s="81">
        <v>5</v>
      </c>
      <c r="B59" s="24" t="s">
        <v>9</v>
      </c>
      <c r="C59" s="24" t="s">
        <v>86</v>
      </c>
      <c r="D59" s="80" t="s">
        <v>94</v>
      </c>
      <c r="E59" s="19" t="s">
        <v>12</v>
      </c>
      <c r="F59" s="80" t="s">
        <v>95</v>
      </c>
      <c r="G59" s="80">
        <v>7</v>
      </c>
      <c r="H59" s="80" t="s">
        <v>96</v>
      </c>
      <c r="I59" s="80" t="s">
        <v>8</v>
      </c>
      <c r="J59" s="80">
        <v>1491</v>
      </c>
      <c r="K59" s="83">
        <v>1424.7996000000001</v>
      </c>
    </row>
    <row r="60" spans="1:11">
      <c r="A60" s="81">
        <v>6</v>
      </c>
      <c r="B60" s="24" t="s">
        <v>9</v>
      </c>
      <c r="C60" s="24" t="s">
        <v>86</v>
      </c>
      <c r="D60" s="80" t="s">
        <v>97</v>
      </c>
      <c r="E60" s="19" t="s">
        <v>12</v>
      </c>
      <c r="F60" s="80" t="s">
        <v>98</v>
      </c>
      <c r="G60" s="80">
        <v>8</v>
      </c>
      <c r="H60" s="80" t="s">
        <v>99</v>
      </c>
      <c r="I60" s="80" t="s">
        <v>8</v>
      </c>
      <c r="J60" s="80">
        <v>4045</v>
      </c>
      <c r="K60" s="83">
        <v>3865.402</v>
      </c>
    </row>
    <row r="61" spans="1:11" ht="38.25">
      <c r="A61" s="81">
        <v>7</v>
      </c>
      <c r="B61" s="24" t="s">
        <v>9</v>
      </c>
      <c r="C61" s="24" t="s">
        <v>86</v>
      </c>
      <c r="D61" s="80" t="s">
        <v>370</v>
      </c>
      <c r="E61" s="19" t="s">
        <v>12</v>
      </c>
      <c r="F61" s="80">
        <v>421</v>
      </c>
      <c r="G61" s="80">
        <v>9</v>
      </c>
      <c r="H61" s="80" t="s">
        <v>100</v>
      </c>
      <c r="I61" s="80" t="s">
        <v>8</v>
      </c>
      <c r="J61" s="80">
        <v>12944</v>
      </c>
      <c r="K61" s="83">
        <v>12369.286400000001</v>
      </c>
    </row>
    <row r="62" spans="1:11" ht="25.5">
      <c r="A62" s="81">
        <v>8</v>
      </c>
      <c r="B62" s="24" t="s">
        <v>9</v>
      </c>
      <c r="C62" s="24" t="s">
        <v>86</v>
      </c>
      <c r="D62" s="80" t="s">
        <v>101</v>
      </c>
      <c r="E62" s="19" t="s">
        <v>12</v>
      </c>
      <c r="F62" s="80">
        <v>20077</v>
      </c>
      <c r="G62" s="80">
        <v>12</v>
      </c>
      <c r="H62" s="80" t="s">
        <v>102</v>
      </c>
      <c r="I62" s="80" t="s">
        <v>8</v>
      </c>
      <c r="J62" s="80">
        <v>121</v>
      </c>
      <c r="K62" s="83">
        <v>115.6276</v>
      </c>
    </row>
    <row r="63" spans="1:11" ht="25.5">
      <c r="A63" s="81">
        <v>9</v>
      </c>
      <c r="B63" s="24" t="s">
        <v>9</v>
      </c>
      <c r="C63" s="24" t="s">
        <v>86</v>
      </c>
      <c r="D63" s="80" t="s">
        <v>103</v>
      </c>
      <c r="E63" s="19" t="s">
        <v>12</v>
      </c>
      <c r="F63" s="80">
        <v>20704</v>
      </c>
      <c r="G63" s="80">
        <v>13</v>
      </c>
      <c r="H63" s="80" t="s">
        <v>104</v>
      </c>
      <c r="I63" s="80" t="s">
        <v>8</v>
      </c>
      <c r="J63" s="80">
        <v>124</v>
      </c>
      <c r="K63" s="83">
        <v>118.4944</v>
      </c>
    </row>
    <row r="64" spans="1:11">
      <c r="A64" s="81">
        <v>10</v>
      </c>
      <c r="B64" s="24" t="s">
        <v>9</v>
      </c>
      <c r="C64" s="24" t="s">
        <v>86</v>
      </c>
      <c r="D64" s="80" t="s">
        <v>105</v>
      </c>
      <c r="E64" s="19" t="s">
        <v>12</v>
      </c>
      <c r="F64" s="80"/>
      <c r="G64" s="80">
        <v>14</v>
      </c>
      <c r="H64" s="80" t="s">
        <v>104</v>
      </c>
      <c r="I64" s="80" t="s">
        <v>8</v>
      </c>
      <c r="J64" s="80">
        <v>166</v>
      </c>
      <c r="K64" s="83">
        <v>158.62960000000001</v>
      </c>
    </row>
    <row r="65" spans="1:11">
      <c r="A65" s="81">
        <v>11</v>
      </c>
      <c r="B65" s="24" t="s">
        <v>9</v>
      </c>
      <c r="C65" s="24" t="s">
        <v>86</v>
      </c>
      <c r="D65" s="80" t="s">
        <v>106</v>
      </c>
      <c r="E65" s="19" t="s">
        <v>12</v>
      </c>
      <c r="F65" s="80">
        <v>21273</v>
      </c>
      <c r="G65" s="80">
        <v>15</v>
      </c>
      <c r="H65" s="80" t="s">
        <v>104</v>
      </c>
      <c r="I65" s="80" t="s">
        <v>8</v>
      </c>
      <c r="J65" s="80">
        <v>208</v>
      </c>
      <c r="K65" s="83">
        <v>198.76480000000001</v>
      </c>
    </row>
    <row r="66" spans="1:11">
      <c r="A66" s="81">
        <v>12</v>
      </c>
      <c r="B66" s="24" t="s">
        <v>9</v>
      </c>
      <c r="C66" s="24" t="s">
        <v>86</v>
      </c>
      <c r="D66" s="80" t="s">
        <v>105</v>
      </c>
      <c r="E66" s="19" t="s">
        <v>12</v>
      </c>
      <c r="F66" s="80"/>
      <c r="G66" s="80">
        <v>16</v>
      </c>
      <c r="H66" s="80" t="s">
        <v>104</v>
      </c>
      <c r="I66" s="80" t="s">
        <v>8</v>
      </c>
      <c r="J66" s="80">
        <v>317</v>
      </c>
      <c r="K66" s="83">
        <v>302.92520000000002</v>
      </c>
    </row>
    <row r="67" spans="1:11" ht="63.75">
      <c r="A67" s="81">
        <v>13</v>
      </c>
      <c r="B67" s="24" t="s">
        <v>9</v>
      </c>
      <c r="C67" s="24" t="s">
        <v>86</v>
      </c>
      <c r="D67" s="80" t="s">
        <v>107</v>
      </c>
      <c r="E67" s="19" t="s">
        <v>12</v>
      </c>
      <c r="F67" s="80">
        <v>21807</v>
      </c>
      <c r="G67" s="80">
        <v>17</v>
      </c>
      <c r="H67" s="80" t="s">
        <v>108</v>
      </c>
      <c r="I67" s="80" t="s">
        <v>8</v>
      </c>
      <c r="J67" s="80">
        <v>341</v>
      </c>
      <c r="K67" s="83">
        <v>325.8596</v>
      </c>
    </row>
    <row r="68" spans="1:11" ht="25.5">
      <c r="A68" s="81">
        <v>14</v>
      </c>
      <c r="B68" s="24" t="s">
        <v>9</v>
      </c>
      <c r="C68" s="24" t="s">
        <v>86</v>
      </c>
      <c r="D68" s="80" t="s">
        <v>109</v>
      </c>
      <c r="E68" s="19" t="s">
        <v>12</v>
      </c>
      <c r="F68" s="80">
        <v>21515</v>
      </c>
      <c r="G68" s="80">
        <v>18</v>
      </c>
      <c r="H68" s="80" t="s">
        <v>110</v>
      </c>
      <c r="I68" s="80" t="s">
        <v>8</v>
      </c>
      <c r="J68" s="80">
        <v>1290</v>
      </c>
      <c r="K68" s="83">
        <v>1232.7239999999999</v>
      </c>
    </row>
    <row r="69" spans="1:11" ht="25.5">
      <c r="A69" s="81">
        <v>15</v>
      </c>
      <c r="B69" s="24" t="s">
        <v>9</v>
      </c>
      <c r="C69" s="24" t="s">
        <v>86</v>
      </c>
      <c r="D69" s="80" t="s">
        <v>111</v>
      </c>
      <c r="E69" s="19" t="s">
        <v>12</v>
      </c>
      <c r="F69" s="80">
        <v>21516</v>
      </c>
      <c r="G69" s="80">
        <v>19</v>
      </c>
      <c r="H69" s="80" t="s">
        <v>112</v>
      </c>
      <c r="I69" s="80" t="s">
        <v>8</v>
      </c>
      <c r="J69" s="80">
        <v>430</v>
      </c>
      <c r="K69" s="83">
        <v>410.90800000000002</v>
      </c>
    </row>
    <row r="70" spans="1:11">
      <c r="A70" s="81">
        <v>16</v>
      </c>
      <c r="B70" s="24" t="s">
        <v>9</v>
      </c>
      <c r="C70" s="24" t="s">
        <v>86</v>
      </c>
      <c r="D70" s="80" t="s">
        <v>113</v>
      </c>
      <c r="E70" s="19" t="s">
        <v>12</v>
      </c>
      <c r="F70" s="80"/>
      <c r="G70" s="80">
        <v>20</v>
      </c>
      <c r="H70" s="80" t="s">
        <v>114</v>
      </c>
      <c r="I70" s="80" t="s">
        <v>8</v>
      </c>
      <c r="J70" s="80">
        <v>1139</v>
      </c>
      <c r="K70" s="83">
        <v>1088.4284</v>
      </c>
    </row>
    <row r="71" spans="1:11">
      <c r="A71" s="81">
        <v>17</v>
      </c>
      <c r="B71" s="24" t="s">
        <v>9</v>
      </c>
      <c r="C71" s="24" t="s">
        <v>86</v>
      </c>
      <c r="D71" s="80" t="s">
        <v>115</v>
      </c>
      <c r="E71" s="19" t="s">
        <v>12</v>
      </c>
      <c r="F71" s="80"/>
      <c r="G71" s="80">
        <v>21</v>
      </c>
      <c r="H71" s="80" t="s">
        <v>116</v>
      </c>
      <c r="I71" s="80" t="s">
        <v>8</v>
      </c>
      <c r="J71" s="80">
        <v>1136</v>
      </c>
      <c r="K71" s="83">
        <v>1085.5616</v>
      </c>
    </row>
    <row r="72" spans="1:11" ht="25.5">
      <c r="A72" s="81">
        <v>18</v>
      </c>
      <c r="B72" s="24" t="s">
        <v>9</v>
      </c>
      <c r="C72" s="24" t="s">
        <v>86</v>
      </c>
      <c r="D72" s="80" t="s">
        <v>117</v>
      </c>
      <c r="E72" s="19" t="s">
        <v>12</v>
      </c>
      <c r="F72" s="80"/>
      <c r="G72" s="80">
        <v>22</v>
      </c>
      <c r="H72" s="80" t="s">
        <v>118</v>
      </c>
      <c r="I72" s="80" t="s">
        <v>8</v>
      </c>
      <c r="J72" s="80">
        <v>569</v>
      </c>
      <c r="K72" s="83">
        <v>543.7364</v>
      </c>
    </row>
    <row r="73" spans="1:11" ht="25.5">
      <c r="A73" s="81">
        <v>19</v>
      </c>
      <c r="B73" s="24" t="s">
        <v>9</v>
      </c>
      <c r="C73" s="24" t="s">
        <v>86</v>
      </c>
      <c r="D73" s="80" t="s">
        <v>103</v>
      </c>
      <c r="E73" s="19" t="s">
        <v>12</v>
      </c>
      <c r="F73" s="80">
        <v>21804</v>
      </c>
      <c r="G73" s="80">
        <v>23</v>
      </c>
      <c r="H73" s="80" t="s">
        <v>119</v>
      </c>
      <c r="I73" s="80" t="s">
        <v>8</v>
      </c>
      <c r="J73" s="80">
        <v>917</v>
      </c>
      <c r="K73" s="83">
        <v>876.28520000000003</v>
      </c>
    </row>
    <row r="74" spans="1:11">
      <c r="A74" s="81">
        <v>20</v>
      </c>
      <c r="B74" s="24" t="s">
        <v>9</v>
      </c>
      <c r="C74" s="24" t="s">
        <v>86</v>
      </c>
      <c r="D74" s="80" t="s">
        <v>120</v>
      </c>
      <c r="E74" s="19" t="s">
        <v>12</v>
      </c>
      <c r="F74" s="80">
        <v>22144</v>
      </c>
      <c r="G74" s="80">
        <v>24</v>
      </c>
      <c r="H74" s="80" t="s">
        <v>121</v>
      </c>
      <c r="I74" s="80" t="s">
        <v>8</v>
      </c>
      <c r="J74" s="80">
        <v>1515</v>
      </c>
      <c r="K74" s="83">
        <v>1447.7339999999999</v>
      </c>
    </row>
    <row r="75" spans="1:11">
      <c r="A75" s="81">
        <v>21</v>
      </c>
      <c r="B75" s="24" t="s">
        <v>9</v>
      </c>
      <c r="C75" s="24" t="s">
        <v>86</v>
      </c>
      <c r="D75" s="80" t="s">
        <v>122</v>
      </c>
      <c r="E75" s="19" t="s">
        <v>12</v>
      </c>
      <c r="F75" s="80"/>
      <c r="G75" s="80">
        <v>25</v>
      </c>
      <c r="H75" s="80" t="s">
        <v>123</v>
      </c>
      <c r="I75" s="80" t="s">
        <v>8</v>
      </c>
      <c r="J75" s="80">
        <v>1488</v>
      </c>
      <c r="K75" s="83">
        <v>1421.9328</v>
      </c>
    </row>
    <row r="76" spans="1:11" ht="25.5">
      <c r="A76" s="81">
        <v>22</v>
      </c>
      <c r="B76" s="24" t="s">
        <v>9</v>
      </c>
      <c r="C76" s="24" t="s">
        <v>86</v>
      </c>
      <c r="D76" s="80" t="s">
        <v>124</v>
      </c>
      <c r="E76" s="19" t="s">
        <v>12</v>
      </c>
      <c r="F76" s="80">
        <v>20036</v>
      </c>
      <c r="G76" s="80">
        <v>26</v>
      </c>
      <c r="H76" s="80" t="s">
        <v>125</v>
      </c>
      <c r="I76" s="80" t="s">
        <v>8</v>
      </c>
      <c r="J76" s="80">
        <v>1549</v>
      </c>
      <c r="K76" s="83">
        <v>1480.2244000000001</v>
      </c>
    </row>
    <row r="77" spans="1:11" ht="25.5">
      <c r="A77" s="81">
        <v>23</v>
      </c>
      <c r="B77" s="24" t="s">
        <v>9</v>
      </c>
      <c r="C77" s="24" t="s">
        <v>86</v>
      </c>
      <c r="D77" s="80" t="s">
        <v>124</v>
      </c>
      <c r="E77" s="19" t="s">
        <v>12</v>
      </c>
      <c r="F77" s="80">
        <v>20041</v>
      </c>
      <c r="G77" s="80">
        <v>27</v>
      </c>
      <c r="H77" s="80" t="s">
        <v>126</v>
      </c>
      <c r="I77" s="80" t="s">
        <v>8</v>
      </c>
      <c r="J77" s="80">
        <v>1531</v>
      </c>
      <c r="K77" s="83">
        <v>1463.0236</v>
      </c>
    </row>
    <row r="78" spans="1:11" ht="25.5">
      <c r="A78" s="81">
        <v>24</v>
      </c>
      <c r="B78" s="24" t="s">
        <v>9</v>
      </c>
      <c r="C78" s="24" t="s">
        <v>86</v>
      </c>
      <c r="D78" s="80" t="s">
        <v>124</v>
      </c>
      <c r="E78" s="19" t="s">
        <v>12</v>
      </c>
      <c r="F78" s="80">
        <v>20030</v>
      </c>
      <c r="G78" s="80">
        <v>28</v>
      </c>
      <c r="H78" s="80" t="s">
        <v>127</v>
      </c>
      <c r="I78" s="80" t="s">
        <v>8</v>
      </c>
      <c r="J78" s="80">
        <v>7902</v>
      </c>
      <c r="K78" s="83">
        <v>7551.1512000000002</v>
      </c>
    </row>
    <row r="79" spans="1:11">
      <c r="A79" s="81">
        <v>25</v>
      </c>
      <c r="B79" s="24" t="s">
        <v>9</v>
      </c>
      <c r="C79" s="24" t="s">
        <v>86</v>
      </c>
      <c r="D79" s="80" t="s">
        <v>128</v>
      </c>
      <c r="E79" s="19" t="s">
        <v>12</v>
      </c>
      <c r="F79" s="80">
        <v>20031</v>
      </c>
      <c r="G79" s="80">
        <v>29</v>
      </c>
      <c r="H79" s="80" t="s">
        <v>129</v>
      </c>
      <c r="I79" s="80" t="s">
        <v>8</v>
      </c>
      <c r="J79" s="80">
        <v>3047</v>
      </c>
      <c r="K79" s="83">
        <v>2911.7132000000001</v>
      </c>
    </row>
    <row r="80" spans="1:11" ht="13.5" thickBot="1">
      <c r="A80" s="81">
        <v>26</v>
      </c>
      <c r="B80" s="24" t="s">
        <v>9</v>
      </c>
      <c r="C80" s="24" t="s">
        <v>86</v>
      </c>
      <c r="D80" s="80" t="s">
        <v>130</v>
      </c>
      <c r="E80" s="19" t="s">
        <v>12</v>
      </c>
      <c r="F80" s="80">
        <v>20027</v>
      </c>
      <c r="G80" s="80">
        <v>30</v>
      </c>
      <c r="H80" s="80" t="s">
        <v>131</v>
      </c>
      <c r="I80" s="80" t="s">
        <v>8</v>
      </c>
      <c r="J80" s="80">
        <v>2931</v>
      </c>
      <c r="K80" s="83">
        <v>2800.8636000000001</v>
      </c>
    </row>
    <row r="81" spans="1:11" ht="20.25" customHeight="1" thickBot="1">
      <c r="A81" s="164" t="s">
        <v>11</v>
      </c>
      <c r="B81" s="165"/>
      <c r="C81" s="165"/>
      <c r="D81" s="165"/>
      <c r="E81" s="165"/>
      <c r="F81" s="165"/>
      <c r="G81" s="165"/>
      <c r="H81" s="165"/>
      <c r="I81" s="166"/>
      <c r="J81" s="84">
        <f>SUM(J55:J80)</f>
        <v>53339</v>
      </c>
      <c r="K81" s="85">
        <v>50970.748399999997</v>
      </c>
    </row>
    <row r="82" spans="1:11" ht="13.5" customHeight="1" thickBot="1">
      <c r="A82" s="151" t="s">
        <v>153</v>
      </c>
      <c r="B82" s="152"/>
      <c r="C82" s="152"/>
      <c r="D82" s="152"/>
      <c r="E82" s="152"/>
      <c r="F82" s="152"/>
      <c r="G82" s="152"/>
      <c r="H82" s="152"/>
      <c r="I82" s="152"/>
      <c r="J82" s="152"/>
      <c r="K82" s="153"/>
    </row>
    <row r="83" spans="1:11">
      <c r="A83" s="70">
        <v>1</v>
      </c>
      <c r="B83" s="18" t="s">
        <v>9</v>
      </c>
      <c r="C83" s="18" t="s">
        <v>86</v>
      </c>
      <c r="D83" s="19" t="s">
        <v>133</v>
      </c>
      <c r="E83" s="22" t="s">
        <v>12</v>
      </c>
      <c r="F83" s="86">
        <v>186</v>
      </c>
      <c r="G83" s="19">
        <v>1</v>
      </c>
      <c r="H83" s="22" t="s">
        <v>134</v>
      </c>
      <c r="I83" s="22" t="s">
        <v>8</v>
      </c>
      <c r="J83" s="22">
        <v>5983</v>
      </c>
      <c r="K83" s="71">
        <v>5717.3548000000001</v>
      </c>
    </row>
    <row r="84" spans="1:11">
      <c r="A84" s="72">
        <v>2</v>
      </c>
      <c r="B84" s="24" t="s">
        <v>9</v>
      </c>
      <c r="C84" s="18" t="s">
        <v>86</v>
      </c>
      <c r="D84" s="80" t="s">
        <v>133</v>
      </c>
      <c r="E84" s="22" t="s">
        <v>12</v>
      </c>
      <c r="F84" s="87">
        <v>183</v>
      </c>
      <c r="G84" s="80">
        <v>2</v>
      </c>
      <c r="H84" s="80" t="s">
        <v>135</v>
      </c>
      <c r="I84" s="27" t="s">
        <v>8</v>
      </c>
      <c r="J84" s="27">
        <v>9991</v>
      </c>
      <c r="K84" s="50">
        <v>9547.3996000000006</v>
      </c>
    </row>
    <row r="85" spans="1:11">
      <c r="A85" s="72">
        <v>3</v>
      </c>
      <c r="B85" s="24" t="s">
        <v>9</v>
      </c>
      <c r="C85" s="18" t="s">
        <v>86</v>
      </c>
      <c r="D85" s="80" t="s">
        <v>136</v>
      </c>
      <c r="E85" s="22" t="s">
        <v>12</v>
      </c>
      <c r="F85" s="80"/>
      <c r="G85" s="80">
        <v>3</v>
      </c>
      <c r="H85" s="27" t="s">
        <v>137</v>
      </c>
      <c r="I85" s="27" t="s">
        <v>8</v>
      </c>
      <c r="J85" s="27">
        <v>186</v>
      </c>
      <c r="K85" s="50">
        <v>177.74160000000001</v>
      </c>
    </row>
    <row r="86" spans="1:11" ht="25.5">
      <c r="A86" s="72">
        <v>4</v>
      </c>
      <c r="B86" s="24" t="s">
        <v>9</v>
      </c>
      <c r="C86" s="18" t="s">
        <v>86</v>
      </c>
      <c r="D86" s="80" t="s">
        <v>138</v>
      </c>
      <c r="E86" s="22" t="s">
        <v>12</v>
      </c>
      <c r="F86" s="80">
        <v>22237</v>
      </c>
      <c r="G86" s="80">
        <v>6</v>
      </c>
      <c r="H86" s="27" t="s">
        <v>139</v>
      </c>
      <c r="I86" s="27" t="s">
        <v>8</v>
      </c>
      <c r="J86" s="27">
        <v>14</v>
      </c>
      <c r="K86" s="50">
        <v>13.378399999999999</v>
      </c>
    </row>
    <row r="87" spans="1:11">
      <c r="A87" s="72">
        <v>5</v>
      </c>
      <c r="B87" s="24" t="s">
        <v>9</v>
      </c>
      <c r="C87" s="18" t="s">
        <v>86</v>
      </c>
      <c r="D87" s="27" t="s">
        <v>140</v>
      </c>
      <c r="E87" s="22" t="s">
        <v>12</v>
      </c>
      <c r="F87" s="80"/>
      <c r="G87" s="80">
        <v>7</v>
      </c>
      <c r="H87" s="27" t="s">
        <v>141</v>
      </c>
      <c r="I87" s="27" t="s">
        <v>8</v>
      </c>
      <c r="J87" s="27">
        <v>147</v>
      </c>
      <c r="K87" s="50">
        <v>140.47319999999999</v>
      </c>
    </row>
    <row r="88" spans="1:11" ht="25.5">
      <c r="A88" s="72">
        <v>6</v>
      </c>
      <c r="B88" s="24" t="s">
        <v>9</v>
      </c>
      <c r="C88" s="18" t="s">
        <v>86</v>
      </c>
      <c r="D88" s="80" t="s">
        <v>138</v>
      </c>
      <c r="E88" s="22" t="s">
        <v>12</v>
      </c>
      <c r="F88" s="80">
        <v>22239</v>
      </c>
      <c r="G88" s="80">
        <v>8</v>
      </c>
      <c r="H88" s="27" t="s">
        <v>142</v>
      </c>
      <c r="I88" s="27" t="s">
        <v>8</v>
      </c>
      <c r="J88" s="27">
        <v>300</v>
      </c>
      <c r="K88" s="50">
        <v>286.68</v>
      </c>
    </row>
    <row r="89" spans="1:11" ht="25.5">
      <c r="A89" s="72">
        <v>7</v>
      </c>
      <c r="B89" s="24" t="s">
        <v>9</v>
      </c>
      <c r="C89" s="18" t="s">
        <v>86</v>
      </c>
      <c r="D89" s="80" t="s">
        <v>143</v>
      </c>
      <c r="E89" s="22" t="s">
        <v>12</v>
      </c>
      <c r="F89" s="80">
        <v>21407</v>
      </c>
      <c r="G89" s="80">
        <v>9</v>
      </c>
      <c r="H89" s="27" t="s">
        <v>144</v>
      </c>
      <c r="I89" s="27" t="s">
        <v>8</v>
      </c>
      <c r="J89" s="27">
        <v>188</v>
      </c>
      <c r="K89" s="50">
        <v>179.65280000000001</v>
      </c>
    </row>
    <row r="90" spans="1:11">
      <c r="A90" s="72">
        <v>8</v>
      </c>
      <c r="B90" s="24" t="s">
        <v>9</v>
      </c>
      <c r="C90" s="18" t="s">
        <v>86</v>
      </c>
      <c r="D90" s="27" t="s">
        <v>145</v>
      </c>
      <c r="E90" s="22" t="s">
        <v>12</v>
      </c>
      <c r="F90" s="80"/>
      <c r="G90" s="80">
        <v>10</v>
      </c>
      <c r="H90" s="27" t="s">
        <v>146</v>
      </c>
      <c r="I90" s="27" t="s">
        <v>8</v>
      </c>
      <c r="J90" s="27">
        <v>6014</v>
      </c>
      <c r="K90" s="50">
        <v>5746.9784</v>
      </c>
    </row>
    <row r="91" spans="1:11">
      <c r="A91" s="72">
        <v>9</v>
      </c>
      <c r="B91" s="24" t="s">
        <v>9</v>
      </c>
      <c r="C91" s="18" t="s">
        <v>86</v>
      </c>
      <c r="D91" s="80" t="s">
        <v>147</v>
      </c>
      <c r="E91" s="22" t="s">
        <v>12</v>
      </c>
      <c r="F91" s="88">
        <v>330</v>
      </c>
      <c r="G91" s="80">
        <v>11</v>
      </c>
      <c r="H91" s="27" t="s">
        <v>148</v>
      </c>
      <c r="I91" s="27" t="s">
        <v>8</v>
      </c>
      <c r="J91" s="27">
        <v>3366</v>
      </c>
      <c r="K91" s="50">
        <v>3216.5495999999998</v>
      </c>
    </row>
    <row r="92" spans="1:11">
      <c r="A92" s="72">
        <v>10</v>
      </c>
      <c r="B92" s="24" t="s">
        <v>9</v>
      </c>
      <c r="C92" s="18" t="s">
        <v>86</v>
      </c>
      <c r="D92" s="27" t="s">
        <v>149</v>
      </c>
      <c r="E92" s="22" t="s">
        <v>12</v>
      </c>
      <c r="F92" s="80"/>
      <c r="G92" s="80">
        <v>12</v>
      </c>
      <c r="H92" s="27" t="s">
        <v>150</v>
      </c>
      <c r="I92" s="27" t="s">
        <v>8</v>
      </c>
      <c r="J92" s="27">
        <v>2113</v>
      </c>
      <c r="K92" s="50">
        <v>2019.1828</v>
      </c>
    </row>
    <row r="93" spans="1:11" ht="13.5" thickBot="1">
      <c r="A93" s="72">
        <v>11</v>
      </c>
      <c r="B93" s="24" t="s">
        <v>9</v>
      </c>
      <c r="C93" s="18" t="s">
        <v>86</v>
      </c>
      <c r="D93" s="27" t="s">
        <v>151</v>
      </c>
      <c r="E93" s="22" t="s">
        <v>12</v>
      </c>
      <c r="F93" s="27"/>
      <c r="G93" s="80">
        <v>13</v>
      </c>
      <c r="H93" s="27" t="s">
        <v>152</v>
      </c>
      <c r="I93" s="27" t="s">
        <v>8</v>
      </c>
      <c r="J93" s="27">
        <v>693</v>
      </c>
      <c r="K93" s="50">
        <v>662.23080000000004</v>
      </c>
    </row>
    <row r="94" spans="1:11" ht="15.75" customHeight="1" thickBot="1">
      <c r="A94" s="159" t="s">
        <v>11</v>
      </c>
      <c r="B94" s="160"/>
      <c r="C94" s="160"/>
      <c r="D94" s="160"/>
      <c r="E94" s="160"/>
      <c r="F94" s="160"/>
      <c r="G94" s="160"/>
      <c r="H94" s="160"/>
      <c r="I94" s="162"/>
      <c r="J94" s="89">
        <f>SUM(J83:J93)</f>
        <v>28995</v>
      </c>
      <c r="K94" s="90">
        <v>27707.621999999999</v>
      </c>
    </row>
    <row r="95" spans="1:11" ht="13.5" thickBot="1">
      <c r="A95" s="151" t="s">
        <v>234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3"/>
    </row>
    <row r="96" spans="1:11">
      <c r="A96" s="91">
        <v>1</v>
      </c>
      <c r="B96" s="61" t="s">
        <v>9</v>
      </c>
      <c r="C96" s="61" t="s">
        <v>86</v>
      </c>
      <c r="D96" s="62" t="s">
        <v>154</v>
      </c>
      <c r="E96" s="63" t="s">
        <v>42</v>
      </c>
      <c r="F96" s="92">
        <v>169</v>
      </c>
      <c r="G96" s="61">
        <v>1</v>
      </c>
      <c r="H96" s="65" t="s">
        <v>155</v>
      </c>
      <c r="I96" s="65" t="s">
        <v>8</v>
      </c>
      <c r="J96" s="63">
        <v>6214</v>
      </c>
      <c r="K96" s="71">
        <v>5938.0983999999999</v>
      </c>
    </row>
    <row r="97" spans="1:11">
      <c r="A97" s="72">
        <v>2</v>
      </c>
      <c r="B97" s="24" t="s">
        <v>9</v>
      </c>
      <c r="C97" s="24" t="s">
        <v>86</v>
      </c>
      <c r="D97" s="80" t="s">
        <v>156</v>
      </c>
      <c r="E97" s="28" t="s">
        <v>42</v>
      </c>
      <c r="F97" s="88"/>
      <c r="G97" s="24">
        <v>3</v>
      </c>
      <c r="H97" s="27" t="s">
        <v>157</v>
      </c>
      <c r="I97" s="27" t="s">
        <v>8</v>
      </c>
      <c r="J97" s="27">
        <v>40</v>
      </c>
      <c r="K97" s="71">
        <v>38.224000000000004</v>
      </c>
    </row>
    <row r="98" spans="1:11" ht="38.25">
      <c r="A98" s="72">
        <v>3</v>
      </c>
      <c r="B98" s="24" t="s">
        <v>9</v>
      </c>
      <c r="C98" s="24" t="s">
        <v>86</v>
      </c>
      <c r="D98" s="80" t="s">
        <v>377</v>
      </c>
      <c r="E98" s="28" t="s">
        <v>42</v>
      </c>
      <c r="F98" s="80"/>
      <c r="G98" s="24">
        <v>4</v>
      </c>
      <c r="H98" s="27" t="s">
        <v>158</v>
      </c>
      <c r="I98" s="27" t="s">
        <v>8</v>
      </c>
      <c r="J98" s="27">
        <v>714</v>
      </c>
      <c r="K98" s="71">
        <v>682.29840000000002</v>
      </c>
    </row>
    <row r="99" spans="1:11" ht="38.25">
      <c r="A99" s="72">
        <v>4</v>
      </c>
      <c r="B99" s="24" t="s">
        <v>9</v>
      </c>
      <c r="C99" s="24" t="s">
        <v>86</v>
      </c>
      <c r="D99" s="80" t="s">
        <v>377</v>
      </c>
      <c r="E99" s="28" t="s">
        <v>42</v>
      </c>
      <c r="F99" s="80"/>
      <c r="G99" s="24">
        <v>5</v>
      </c>
      <c r="H99" s="27" t="s">
        <v>159</v>
      </c>
      <c r="I99" s="27" t="s">
        <v>8</v>
      </c>
      <c r="J99" s="27">
        <v>175</v>
      </c>
      <c r="K99" s="71">
        <v>167.23</v>
      </c>
    </row>
    <row r="100" spans="1:11" ht="69.75" customHeight="1">
      <c r="A100" s="72">
        <v>5</v>
      </c>
      <c r="B100" s="24" t="s">
        <v>9</v>
      </c>
      <c r="C100" s="24" t="s">
        <v>86</v>
      </c>
      <c r="D100" s="24" t="s">
        <v>160</v>
      </c>
      <c r="E100" s="28" t="s">
        <v>42</v>
      </c>
      <c r="F100" s="80"/>
      <c r="G100" s="24">
        <v>6</v>
      </c>
      <c r="H100" s="27" t="s">
        <v>161</v>
      </c>
      <c r="I100" s="27" t="s">
        <v>8</v>
      </c>
      <c r="J100" s="27">
        <v>386</v>
      </c>
      <c r="K100" s="71">
        <v>368.86160000000001</v>
      </c>
    </row>
    <row r="101" spans="1:11">
      <c r="A101" s="72">
        <v>6</v>
      </c>
      <c r="B101" s="24" t="s">
        <v>9</v>
      </c>
      <c r="C101" s="24" t="s">
        <v>86</v>
      </c>
      <c r="D101" s="24" t="s">
        <v>162</v>
      </c>
      <c r="E101" s="28" t="s">
        <v>42</v>
      </c>
      <c r="F101" s="80"/>
      <c r="G101" s="24">
        <v>7</v>
      </c>
      <c r="H101" s="27" t="s">
        <v>163</v>
      </c>
      <c r="I101" s="27" t="s">
        <v>8</v>
      </c>
      <c r="J101" s="27">
        <v>1761</v>
      </c>
      <c r="K101" s="71">
        <v>1682.8116</v>
      </c>
    </row>
    <row r="102" spans="1:11" ht="38.25">
      <c r="A102" s="72">
        <v>7</v>
      </c>
      <c r="B102" s="24" t="s">
        <v>9</v>
      </c>
      <c r="C102" s="24" t="s">
        <v>86</v>
      </c>
      <c r="D102" s="80" t="s">
        <v>377</v>
      </c>
      <c r="E102" s="28"/>
      <c r="F102" s="80"/>
      <c r="G102" s="24">
        <v>8</v>
      </c>
      <c r="H102" s="27" t="s">
        <v>164</v>
      </c>
      <c r="I102" s="27" t="s">
        <v>8</v>
      </c>
      <c r="J102" s="27">
        <v>881</v>
      </c>
      <c r="K102" s="71">
        <v>841.8836</v>
      </c>
    </row>
    <row r="103" spans="1:11" ht="38.25">
      <c r="A103" s="72">
        <v>8</v>
      </c>
      <c r="B103" s="24" t="s">
        <v>9</v>
      </c>
      <c r="C103" s="24" t="s">
        <v>86</v>
      </c>
      <c r="D103" s="80" t="s">
        <v>377</v>
      </c>
      <c r="E103" s="28" t="s">
        <v>42</v>
      </c>
      <c r="F103" s="80"/>
      <c r="G103" s="24">
        <v>9</v>
      </c>
      <c r="H103" s="27" t="s">
        <v>165</v>
      </c>
      <c r="I103" s="27" t="s">
        <v>8</v>
      </c>
      <c r="J103" s="28">
        <v>1379</v>
      </c>
      <c r="K103" s="71">
        <v>1317.7724000000001</v>
      </c>
    </row>
    <row r="104" spans="1:11">
      <c r="A104" s="72">
        <v>9</v>
      </c>
      <c r="B104" s="24" t="s">
        <v>9</v>
      </c>
      <c r="C104" s="24" t="s">
        <v>86</v>
      </c>
      <c r="D104" s="80" t="s">
        <v>166</v>
      </c>
      <c r="E104" s="27" t="s">
        <v>42</v>
      </c>
      <c r="F104" s="93">
        <v>378</v>
      </c>
      <c r="G104" s="24">
        <v>10</v>
      </c>
      <c r="H104" s="27" t="s">
        <v>167</v>
      </c>
      <c r="I104" s="27" t="s">
        <v>8</v>
      </c>
      <c r="J104" s="28">
        <v>616</v>
      </c>
      <c r="K104" s="71">
        <v>588.64959999999996</v>
      </c>
    </row>
    <row r="105" spans="1:11" ht="29.25" customHeight="1">
      <c r="A105" s="72">
        <v>10</v>
      </c>
      <c r="B105" s="24" t="s">
        <v>9</v>
      </c>
      <c r="C105" s="24" t="s">
        <v>86</v>
      </c>
      <c r="D105" s="80" t="s">
        <v>168</v>
      </c>
      <c r="E105" s="27" t="s">
        <v>42</v>
      </c>
      <c r="F105" s="93">
        <v>363</v>
      </c>
      <c r="G105" s="24">
        <v>11</v>
      </c>
      <c r="H105" s="27" t="s">
        <v>169</v>
      </c>
      <c r="I105" s="27" t="s">
        <v>8</v>
      </c>
      <c r="J105" s="28">
        <v>647</v>
      </c>
      <c r="K105" s="71">
        <v>618.27319999999997</v>
      </c>
    </row>
    <row r="106" spans="1:11">
      <c r="A106" s="72">
        <v>11</v>
      </c>
      <c r="B106" s="24" t="s">
        <v>9</v>
      </c>
      <c r="C106" s="24" t="s">
        <v>86</v>
      </c>
      <c r="D106" s="80" t="s">
        <v>170</v>
      </c>
      <c r="E106" s="27" t="s">
        <v>42</v>
      </c>
      <c r="F106" s="24" t="s">
        <v>171</v>
      </c>
      <c r="G106" s="24">
        <v>12</v>
      </c>
      <c r="H106" s="27" t="s">
        <v>172</v>
      </c>
      <c r="I106" s="27" t="s">
        <v>8</v>
      </c>
      <c r="J106" s="28">
        <v>1710</v>
      </c>
      <c r="K106" s="71">
        <v>1634.076</v>
      </c>
    </row>
    <row r="107" spans="1:11">
      <c r="A107" s="72">
        <v>12</v>
      </c>
      <c r="B107" s="24" t="s">
        <v>9</v>
      </c>
      <c r="C107" s="24" t="s">
        <v>86</v>
      </c>
      <c r="D107" s="80" t="s">
        <v>173</v>
      </c>
      <c r="E107" s="27" t="s">
        <v>42</v>
      </c>
      <c r="F107" s="24" t="s">
        <v>174</v>
      </c>
      <c r="G107" s="24">
        <v>13</v>
      </c>
      <c r="H107" s="27" t="s">
        <v>175</v>
      </c>
      <c r="I107" s="27" t="s">
        <v>8</v>
      </c>
      <c r="J107" s="28">
        <v>342</v>
      </c>
      <c r="K107" s="71">
        <v>326.8152</v>
      </c>
    </row>
    <row r="108" spans="1:11">
      <c r="A108" s="72">
        <v>13</v>
      </c>
      <c r="B108" s="24" t="s">
        <v>9</v>
      </c>
      <c r="C108" s="24" t="s">
        <v>86</v>
      </c>
      <c r="D108" s="80" t="s">
        <v>176</v>
      </c>
      <c r="E108" s="27" t="s">
        <v>42</v>
      </c>
      <c r="F108" s="93">
        <v>874</v>
      </c>
      <c r="G108" s="24">
        <v>14</v>
      </c>
      <c r="H108" s="27" t="s">
        <v>177</v>
      </c>
      <c r="I108" s="27" t="s">
        <v>8</v>
      </c>
      <c r="J108" s="28">
        <v>1025</v>
      </c>
      <c r="K108" s="71">
        <v>979.49</v>
      </c>
    </row>
    <row r="109" spans="1:11">
      <c r="A109" s="72">
        <v>14</v>
      </c>
      <c r="B109" s="24" t="s">
        <v>9</v>
      </c>
      <c r="C109" s="24" t="s">
        <v>86</v>
      </c>
      <c r="D109" s="80" t="s">
        <v>176</v>
      </c>
      <c r="E109" s="27" t="s">
        <v>42</v>
      </c>
      <c r="F109" s="88">
        <v>951</v>
      </c>
      <c r="G109" s="24">
        <v>15</v>
      </c>
      <c r="H109" s="27" t="s">
        <v>178</v>
      </c>
      <c r="I109" s="27" t="s">
        <v>8</v>
      </c>
      <c r="J109" s="28">
        <v>2016</v>
      </c>
      <c r="K109" s="71">
        <v>1926.4896000000001</v>
      </c>
    </row>
    <row r="110" spans="1:11">
      <c r="A110" s="72">
        <v>15</v>
      </c>
      <c r="B110" s="24" t="s">
        <v>9</v>
      </c>
      <c r="C110" s="24" t="s">
        <v>86</v>
      </c>
      <c r="D110" s="80" t="s">
        <v>179</v>
      </c>
      <c r="E110" s="27" t="s">
        <v>42</v>
      </c>
      <c r="F110" s="88">
        <v>448</v>
      </c>
      <c r="G110" s="24">
        <v>16</v>
      </c>
      <c r="H110" s="27" t="s">
        <v>180</v>
      </c>
      <c r="I110" s="27" t="s">
        <v>8</v>
      </c>
      <c r="J110" s="28">
        <v>683</v>
      </c>
      <c r="K110" s="71">
        <v>652.6748</v>
      </c>
    </row>
    <row r="111" spans="1:11">
      <c r="A111" s="72">
        <v>16</v>
      </c>
      <c r="B111" s="24" t="s">
        <v>9</v>
      </c>
      <c r="C111" s="24" t="s">
        <v>86</v>
      </c>
      <c r="D111" s="80" t="s">
        <v>181</v>
      </c>
      <c r="E111" s="27" t="s">
        <v>42</v>
      </c>
      <c r="F111" s="80">
        <v>22353</v>
      </c>
      <c r="G111" s="24">
        <v>17</v>
      </c>
      <c r="H111" s="27" t="s">
        <v>182</v>
      </c>
      <c r="I111" s="27" t="s">
        <v>8</v>
      </c>
      <c r="J111" s="28">
        <v>1534</v>
      </c>
      <c r="K111" s="71">
        <v>1465.8904</v>
      </c>
    </row>
    <row r="112" spans="1:11">
      <c r="A112" s="72">
        <v>17</v>
      </c>
      <c r="B112" s="24" t="s">
        <v>9</v>
      </c>
      <c r="C112" s="24" t="s">
        <v>86</v>
      </c>
      <c r="D112" s="80" t="s">
        <v>183</v>
      </c>
      <c r="E112" s="27" t="s">
        <v>42</v>
      </c>
      <c r="F112" s="93">
        <v>375</v>
      </c>
      <c r="G112" s="24">
        <v>18</v>
      </c>
      <c r="H112" s="27" t="s">
        <v>155</v>
      </c>
      <c r="I112" s="27" t="s">
        <v>8</v>
      </c>
      <c r="J112" s="28">
        <v>341</v>
      </c>
      <c r="K112" s="71">
        <v>325.8596</v>
      </c>
    </row>
    <row r="113" spans="1:11" ht="25.5">
      <c r="A113" s="72">
        <v>18</v>
      </c>
      <c r="B113" s="24" t="s">
        <v>9</v>
      </c>
      <c r="C113" s="24" t="s">
        <v>86</v>
      </c>
      <c r="D113" s="80" t="s">
        <v>103</v>
      </c>
      <c r="E113" s="27" t="s">
        <v>42</v>
      </c>
      <c r="F113" s="28">
        <v>22160</v>
      </c>
      <c r="G113" s="24">
        <v>19</v>
      </c>
      <c r="H113" s="27" t="s">
        <v>184</v>
      </c>
      <c r="I113" s="27" t="s">
        <v>8</v>
      </c>
      <c r="J113" s="28">
        <v>523</v>
      </c>
      <c r="K113" s="71">
        <v>499.77879999999999</v>
      </c>
    </row>
    <row r="114" spans="1:11" ht="25.5">
      <c r="A114" s="72">
        <v>19</v>
      </c>
      <c r="B114" s="24" t="s">
        <v>9</v>
      </c>
      <c r="C114" s="24" t="s">
        <v>86</v>
      </c>
      <c r="D114" s="80" t="s">
        <v>103</v>
      </c>
      <c r="E114" s="27" t="s">
        <v>42</v>
      </c>
      <c r="F114" s="24">
        <v>22161</v>
      </c>
      <c r="G114" s="24">
        <v>20</v>
      </c>
      <c r="H114" s="27" t="s">
        <v>185</v>
      </c>
      <c r="I114" s="27" t="s">
        <v>8</v>
      </c>
      <c r="J114" s="28">
        <v>353</v>
      </c>
      <c r="K114" s="71">
        <v>337.32679999999999</v>
      </c>
    </row>
    <row r="115" spans="1:11" ht="25.5">
      <c r="A115" s="72">
        <v>20</v>
      </c>
      <c r="B115" s="24" t="s">
        <v>9</v>
      </c>
      <c r="C115" s="24" t="s">
        <v>86</v>
      </c>
      <c r="D115" s="80" t="s">
        <v>103</v>
      </c>
      <c r="E115" s="27" t="s">
        <v>42</v>
      </c>
      <c r="F115" s="28">
        <v>22151</v>
      </c>
      <c r="G115" s="24">
        <v>21</v>
      </c>
      <c r="H115" s="27" t="s">
        <v>186</v>
      </c>
      <c r="I115" s="27" t="s">
        <v>8</v>
      </c>
      <c r="J115" s="28">
        <v>352</v>
      </c>
      <c r="K115" s="71">
        <v>336.37119999999999</v>
      </c>
    </row>
    <row r="116" spans="1:11" ht="25.5">
      <c r="A116" s="72">
        <v>21</v>
      </c>
      <c r="B116" s="24" t="s">
        <v>9</v>
      </c>
      <c r="C116" s="24" t="s">
        <v>86</v>
      </c>
      <c r="D116" s="80" t="s">
        <v>103</v>
      </c>
      <c r="E116" s="27" t="s">
        <v>42</v>
      </c>
      <c r="F116" s="28">
        <v>22152</v>
      </c>
      <c r="G116" s="24">
        <v>22</v>
      </c>
      <c r="H116" s="27" t="s">
        <v>187</v>
      </c>
      <c r="I116" s="27" t="s">
        <v>8</v>
      </c>
      <c r="J116" s="28">
        <v>352</v>
      </c>
      <c r="K116" s="71">
        <v>336.37119999999999</v>
      </c>
    </row>
    <row r="117" spans="1:11">
      <c r="A117" s="72">
        <v>22</v>
      </c>
      <c r="B117" s="24" t="s">
        <v>9</v>
      </c>
      <c r="C117" s="24" t="s">
        <v>86</v>
      </c>
      <c r="D117" s="80" t="s">
        <v>188</v>
      </c>
      <c r="E117" s="27" t="s">
        <v>42</v>
      </c>
      <c r="F117" s="28"/>
      <c r="G117" s="24">
        <v>23</v>
      </c>
      <c r="H117" s="27" t="s">
        <v>189</v>
      </c>
      <c r="I117" s="27" t="s">
        <v>8</v>
      </c>
      <c r="J117" s="28">
        <v>352</v>
      </c>
      <c r="K117" s="71">
        <v>336.37119999999999</v>
      </c>
    </row>
    <row r="118" spans="1:11" ht="25.5">
      <c r="A118" s="72">
        <v>23</v>
      </c>
      <c r="B118" s="24" t="s">
        <v>9</v>
      </c>
      <c r="C118" s="24" t="s">
        <v>86</v>
      </c>
      <c r="D118" s="80" t="s">
        <v>103</v>
      </c>
      <c r="E118" s="27" t="s">
        <v>42</v>
      </c>
      <c r="F118" s="28">
        <v>22159</v>
      </c>
      <c r="G118" s="24">
        <v>24</v>
      </c>
      <c r="H118" s="27" t="s">
        <v>190</v>
      </c>
      <c r="I118" s="27" t="s">
        <v>8</v>
      </c>
      <c r="J118" s="28">
        <v>352</v>
      </c>
      <c r="K118" s="71">
        <v>336.37119999999999</v>
      </c>
    </row>
    <row r="119" spans="1:11" ht="25.5">
      <c r="A119" s="72">
        <v>24</v>
      </c>
      <c r="B119" s="24" t="s">
        <v>9</v>
      </c>
      <c r="C119" s="24" t="s">
        <v>86</v>
      </c>
      <c r="D119" s="80" t="s">
        <v>191</v>
      </c>
      <c r="E119" s="27" t="s">
        <v>42</v>
      </c>
      <c r="F119" s="93">
        <v>402</v>
      </c>
      <c r="G119" s="24">
        <v>25</v>
      </c>
      <c r="H119" s="27" t="s">
        <v>192</v>
      </c>
      <c r="I119" s="27" t="s">
        <v>8</v>
      </c>
      <c r="J119" s="28">
        <v>682</v>
      </c>
      <c r="K119" s="71">
        <v>651.7192</v>
      </c>
    </row>
    <row r="120" spans="1:11" ht="38.25">
      <c r="A120" s="72">
        <v>25</v>
      </c>
      <c r="B120" s="24" t="s">
        <v>9</v>
      </c>
      <c r="C120" s="24" t="s">
        <v>86</v>
      </c>
      <c r="D120" s="80" t="s">
        <v>193</v>
      </c>
      <c r="E120" s="27" t="s">
        <v>42</v>
      </c>
      <c r="F120" s="28">
        <v>21164</v>
      </c>
      <c r="G120" s="24">
        <v>26</v>
      </c>
      <c r="H120" s="27" t="s">
        <v>194</v>
      </c>
      <c r="I120" s="27" t="s">
        <v>8</v>
      </c>
      <c r="J120" s="28">
        <v>341</v>
      </c>
      <c r="K120" s="71">
        <v>325.8596</v>
      </c>
    </row>
    <row r="121" spans="1:11" ht="64.5" thickBot="1">
      <c r="A121" s="73">
        <v>26</v>
      </c>
      <c r="B121" s="30" t="s">
        <v>9</v>
      </c>
      <c r="C121" s="30" t="s">
        <v>86</v>
      </c>
      <c r="D121" s="94" t="s">
        <v>195</v>
      </c>
      <c r="E121" s="34" t="s">
        <v>42</v>
      </c>
      <c r="F121" s="95">
        <v>393</v>
      </c>
      <c r="G121" s="24">
        <v>27</v>
      </c>
      <c r="H121" s="34" t="s">
        <v>196</v>
      </c>
      <c r="I121" s="34" t="s">
        <v>8</v>
      </c>
      <c r="J121" s="31">
        <v>2302</v>
      </c>
      <c r="K121" s="96">
        <v>2199.7912000000001</v>
      </c>
    </row>
    <row r="122" spans="1:11" ht="15.75" customHeight="1" thickBot="1">
      <c r="A122" s="159" t="s">
        <v>11</v>
      </c>
      <c r="B122" s="160"/>
      <c r="C122" s="160"/>
      <c r="D122" s="160"/>
      <c r="E122" s="160"/>
      <c r="F122" s="160"/>
      <c r="G122" s="160"/>
      <c r="H122" s="160"/>
      <c r="I122" s="162"/>
      <c r="J122" s="98">
        <f>SUM(J96:J121)</f>
        <v>26073</v>
      </c>
      <c r="K122" s="90">
        <v>24915.358800000002</v>
      </c>
    </row>
    <row r="123" spans="1:11" ht="13.5" customHeight="1" thickBot="1">
      <c r="A123" s="151" t="s">
        <v>235</v>
      </c>
      <c r="B123" s="152"/>
      <c r="C123" s="152"/>
      <c r="D123" s="152"/>
      <c r="E123" s="152"/>
      <c r="F123" s="152"/>
      <c r="G123" s="152"/>
      <c r="H123" s="152"/>
      <c r="I123" s="152"/>
      <c r="J123" s="152"/>
      <c r="K123" s="153"/>
    </row>
    <row r="124" spans="1:11" ht="25.5">
      <c r="A124" s="77">
        <v>1</v>
      </c>
      <c r="B124" s="62" t="s">
        <v>9</v>
      </c>
      <c r="C124" s="127" t="s">
        <v>368</v>
      </c>
      <c r="D124" s="62" t="s">
        <v>197</v>
      </c>
      <c r="E124" s="65" t="s">
        <v>42</v>
      </c>
      <c r="F124" s="62">
        <v>22373</v>
      </c>
      <c r="G124" s="62">
        <v>1</v>
      </c>
      <c r="H124" s="65" t="s">
        <v>198</v>
      </c>
      <c r="I124" s="65" t="s">
        <v>8</v>
      </c>
      <c r="J124" s="65">
        <v>991</v>
      </c>
      <c r="K124" s="102">
        <v>946.99959999999999</v>
      </c>
    </row>
    <row r="125" spans="1:11" ht="25.5">
      <c r="A125" s="79">
        <v>2</v>
      </c>
      <c r="B125" s="80" t="s">
        <v>9</v>
      </c>
      <c r="C125" s="80" t="s">
        <v>368</v>
      </c>
      <c r="D125" s="80" t="s">
        <v>197</v>
      </c>
      <c r="E125" s="27" t="s">
        <v>42</v>
      </c>
      <c r="F125" s="80">
        <v>22374</v>
      </c>
      <c r="G125" s="80">
        <v>2</v>
      </c>
      <c r="H125" s="27" t="s">
        <v>199</v>
      </c>
      <c r="I125" s="27" t="s">
        <v>8</v>
      </c>
      <c r="J125" s="27">
        <v>2442</v>
      </c>
      <c r="K125" s="103">
        <v>2333.5752000000002</v>
      </c>
    </row>
    <row r="126" spans="1:11">
      <c r="A126" s="79">
        <v>3</v>
      </c>
      <c r="B126" s="80" t="s">
        <v>9</v>
      </c>
      <c r="C126" s="80" t="s">
        <v>368</v>
      </c>
      <c r="D126" s="80" t="s">
        <v>200</v>
      </c>
      <c r="E126" s="27" t="s">
        <v>42</v>
      </c>
      <c r="F126" s="80" t="s">
        <v>201</v>
      </c>
      <c r="G126" s="80">
        <v>3</v>
      </c>
      <c r="H126" s="27" t="s">
        <v>202</v>
      </c>
      <c r="I126" s="27" t="s">
        <v>8</v>
      </c>
      <c r="J126" s="27">
        <v>1908</v>
      </c>
      <c r="K126" s="103">
        <v>1823.2847999999999</v>
      </c>
    </row>
    <row r="127" spans="1:11" ht="25.5">
      <c r="A127" s="79">
        <v>4</v>
      </c>
      <c r="B127" s="80" t="s">
        <v>9</v>
      </c>
      <c r="C127" s="80" t="s">
        <v>368</v>
      </c>
      <c r="D127" s="80" t="s">
        <v>203</v>
      </c>
      <c r="E127" s="27" t="s">
        <v>42</v>
      </c>
      <c r="F127" s="80">
        <v>21769</v>
      </c>
      <c r="G127" s="80">
        <v>4</v>
      </c>
      <c r="H127" s="27" t="s">
        <v>204</v>
      </c>
      <c r="I127" s="27" t="s">
        <v>8</v>
      </c>
      <c r="J127" s="27">
        <v>2771</v>
      </c>
      <c r="K127" s="103">
        <v>2647.9675999999999</v>
      </c>
    </row>
    <row r="128" spans="1:11">
      <c r="A128" s="79">
        <f>A127+1</f>
        <v>5</v>
      </c>
      <c r="B128" s="80" t="s">
        <v>9</v>
      </c>
      <c r="C128" s="80" t="s">
        <v>368</v>
      </c>
      <c r="D128" s="80" t="s">
        <v>205</v>
      </c>
      <c r="E128" s="27" t="s">
        <v>42</v>
      </c>
      <c r="F128" s="80">
        <v>20376</v>
      </c>
      <c r="G128" s="80">
        <v>5</v>
      </c>
      <c r="H128" s="27" t="s">
        <v>206</v>
      </c>
      <c r="I128" s="27" t="s">
        <v>8</v>
      </c>
      <c r="J128" s="27">
        <v>1418</v>
      </c>
      <c r="K128" s="103">
        <v>1355.0408</v>
      </c>
    </row>
    <row r="129" spans="1:11">
      <c r="A129" s="79">
        <f t="shared" ref="A129" si="0">A128+1</f>
        <v>6</v>
      </c>
      <c r="B129" s="80" t="s">
        <v>9</v>
      </c>
      <c r="C129" s="80" t="s">
        <v>368</v>
      </c>
      <c r="D129" s="80" t="s">
        <v>207</v>
      </c>
      <c r="E129" s="27" t="s">
        <v>42</v>
      </c>
      <c r="F129" s="80">
        <v>21813</v>
      </c>
      <c r="G129" s="80">
        <v>6</v>
      </c>
      <c r="H129" s="27" t="s">
        <v>208</v>
      </c>
      <c r="I129" s="27" t="s">
        <v>8</v>
      </c>
      <c r="J129" s="27">
        <v>1418</v>
      </c>
      <c r="K129" s="103">
        <v>1355.0408</v>
      </c>
    </row>
    <row r="130" spans="1:11" ht="25.5">
      <c r="A130" s="79">
        <v>7</v>
      </c>
      <c r="B130" s="80" t="s">
        <v>9</v>
      </c>
      <c r="C130" s="80" t="s">
        <v>368</v>
      </c>
      <c r="D130" s="80" t="s">
        <v>209</v>
      </c>
      <c r="E130" s="27" t="s">
        <v>42</v>
      </c>
      <c r="F130" s="80">
        <v>434</v>
      </c>
      <c r="G130" s="80">
        <v>7</v>
      </c>
      <c r="H130" s="27" t="s">
        <v>210</v>
      </c>
      <c r="I130" s="27" t="s">
        <v>8</v>
      </c>
      <c r="J130" s="27">
        <v>2158</v>
      </c>
      <c r="K130" s="103">
        <v>2062.1848</v>
      </c>
    </row>
    <row r="131" spans="1:11">
      <c r="A131" s="79">
        <f>A130+1</f>
        <v>8</v>
      </c>
      <c r="B131" s="80" t="s">
        <v>9</v>
      </c>
      <c r="C131" s="80" t="s">
        <v>368</v>
      </c>
      <c r="D131" s="27" t="s">
        <v>211</v>
      </c>
      <c r="E131" s="27" t="s">
        <v>42</v>
      </c>
      <c r="F131" s="80">
        <v>390</v>
      </c>
      <c r="G131" s="80">
        <v>8</v>
      </c>
      <c r="H131" s="27" t="s">
        <v>212</v>
      </c>
      <c r="I131" s="27" t="s">
        <v>8</v>
      </c>
      <c r="J131" s="27">
        <v>1696</v>
      </c>
      <c r="K131" s="103">
        <v>1620.6976</v>
      </c>
    </row>
    <row r="132" spans="1:11">
      <c r="A132" s="79">
        <f t="shared" ref="A132:A140" si="1">A131+1</f>
        <v>9</v>
      </c>
      <c r="B132" s="80" t="s">
        <v>9</v>
      </c>
      <c r="C132" s="80" t="s">
        <v>368</v>
      </c>
      <c r="D132" s="27" t="s">
        <v>213</v>
      </c>
      <c r="E132" s="27" t="s">
        <v>42</v>
      </c>
      <c r="F132" s="80">
        <v>405</v>
      </c>
      <c r="G132" s="80">
        <v>9</v>
      </c>
      <c r="H132" s="27" t="s">
        <v>214</v>
      </c>
      <c r="I132" s="27" t="s">
        <v>8</v>
      </c>
      <c r="J132" s="27">
        <v>123</v>
      </c>
      <c r="K132" s="103">
        <v>117.53879999999999</v>
      </c>
    </row>
    <row r="133" spans="1:11">
      <c r="A133" s="79">
        <f t="shared" si="1"/>
        <v>10</v>
      </c>
      <c r="B133" s="80" t="s">
        <v>9</v>
      </c>
      <c r="C133" s="80" t="s">
        <v>368</v>
      </c>
      <c r="D133" s="27" t="s">
        <v>215</v>
      </c>
      <c r="E133" s="27" t="s">
        <v>42</v>
      </c>
      <c r="F133" s="104">
        <v>384</v>
      </c>
      <c r="G133" s="80">
        <v>10</v>
      </c>
      <c r="H133" s="27" t="s">
        <v>216</v>
      </c>
      <c r="I133" s="27" t="s">
        <v>8</v>
      </c>
      <c r="J133" s="27">
        <v>3396</v>
      </c>
      <c r="K133" s="103">
        <v>3245.2175999999999</v>
      </c>
    </row>
    <row r="134" spans="1:11">
      <c r="A134" s="79">
        <f t="shared" si="1"/>
        <v>11</v>
      </c>
      <c r="B134" s="80" t="s">
        <v>9</v>
      </c>
      <c r="C134" s="80" t="s">
        <v>368</v>
      </c>
      <c r="D134" s="80" t="s">
        <v>217</v>
      </c>
      <c r="E134" s="27" t="s">
        <v>42</v>
      </c>
      <c r="F134" s="80">
        <v>366</v>
      </c>
      <c r="G134" s="80">
        <v>11</v>
      </c>
      <c r="H134" s="27" t="s">
        <v>218</v>
      </c>
      <c r="I134" s="27" t="s">
        <v>8</v>
      </c>
      <c r="J134" s="27">
        <v>1235</v>
      </c>
      <c r="K134" s="103">
        <v>1180.1659999999999</v>
      </c>
    </row>
    <row r="135" spans="1:11" ht="25.5">
      <c r="A135" s="79">
        <f t="shared" si="1"/>
        <v>12</v>
      </c>
      <c r="B135" s="80" t="s">
        <v>9</v>
      </c>
      <c r="C135" s="80" t="s">
        <v>368</v>
      </c>
      <c r="D135" s="80" t="s">
        <v>219</v>
      </c>
      <c r="E135" s="27" t="s">
        <v>42</v>
      </c>
      <c r="F135" s="80">
        <v>360</v>
      </c>
      <c r="G135" s="80">
        <v>12</v>
      </c>
      <c r="H135" s="27" t="s">
        <v>220</v>
      </c>
      <c r="I135" s="27" t="s">
        <v>8</v>
      </c>
      <c r="J135" s="27">
        <v>802</v>
      </c>
      <c r="K135" s="103">
        <v>766.39120000000003</v>
      </c>
    </row>
    <row r="136" spans="1:11">
      <c r="A136" s="79">
        <f t="shared" si="1"/>
        <v>13</v>
      </c>
      <c r="B136" s="80" t="s">
        <v>9</v>
      </c>
      <c r="C136" s="80" t="s">
        <v>368</v>
      </c>
      <c r="D136" s="80" t="s">
        <v>221</v>
      </c>
      <c r="E136" s="27" t="s">
        <v>42</v>
      </c>
      <c r="F136" s="80">
        <v>399</v>
      </c>
      <c r="G136" s="80">
        <v>13</v>
      </c>
      <c r="H136" s="27" t="s">
        <v>222</v>
      </c>
      <c r="I136" s="27" t="s">
        <v>8</v>
      </c>
      <c r="J136" s="27">
        <v>925</v>
      </c>
      <c r="K136" s="103">
        <v>883.93</v>
      </c>
    </row>
    <row r="137" spans="1:11" ht="25.5">
      <c r="A137" s="79">
        <f t="shared" si="1"/>
        <v>14</v>
      </c>
      <c r="B137" s="80" t="s">
        <v>9</v>
      </c>
      <c r="C137" s="80" t="s">
        <v>368</v>
      </c>
      <c r="D137" s="80" t="s">
        <v>223</v>
      </c>
      <c r="E137" s="27" t="s">
        <v>42</v>
      </c>
      <c r="F137" s="80">
        <v>954</v>
      </c>
      <c r="G137" s="80">
        <v>14</v>
      </c>
      <c r="H137" s="27" t="s">
        <v>224</v>
      </c>
      <c r="I137" s="27" t="s">
        <v>8</v>
      </c>
      <c r="J137" s="27">
        <v>1850</v>
      </c>
      <c r="K137" s="103">
        <v>1767.86</v>
      </c>
    </row>
    <row r="138" spans="1:11" ht="38.25">
      <c r="A138" s="79">
        <f t="shared" si="1"/>
        <v>15</v>
      </c>
      <c r="B138" s="80" t="s">
        <v>9</v>
      </c>
      <c r="C138" s="80" t="s">
        <v>368</v>
      </c>
      <c r="D138" s="80" t="s">
        <v>225</v>
      </c>
      <c r="E138" s="27" t="s">
        <v>42</v>
      </c>
      <c r="F138" s="27">
        <v>22432</v>
      </c>
      <c r="G138" s="80">
        <v>15</v>
      </c>
      <c r="H138" s="27" t="s">
        <v>226</v>
      </c>
      <c r="I138" s="27" t="s">
        <v>8</v>
      </c>
      <c r="J138" s="27">
        <v>2153</v>
      </c>
      <c r="K138" s="103">
        <v>2057.4068000000002</v>
      </c>
    </row>
    <row r="139" spans="1:11" ht="25.5">
      <c r="A139" s="79">
        <f t="shared" si="1"/>
        <v>16</v>
      </c>
      <c r="B139" s="80" t="s">
        <v>9</v>
      </c>
      <c r="C139" s="80" t="s">
        <v>368</v>
      </c>
      <c r="D139" s="80" t="s">
        <v>227</v>
      </c>
      <c r="E139" s="27" t="s">
        <v>42</v>
      </c>
      <c r="F139" s="80">
        <v>21372</v>
      </c>
      <c r="G139" s="80">
        <v>16</v>
      </c>
      <c r="H139" s="27" t="s">
        <v>228</v>
      </c>
      <c r="I139" s="27" t="s">
        <v>8</v>
      </c>
      <c r="J139" s="27">
        <v>613</v>
      </c>
      <c r="K139" s="103">
        <v>585.78279999999995</v>
      </c>
    </row>
    <row r="140" spans="1:11">
      <c r="A140" s="79">
        <f t="shared" si="1"/>
        <v>17</v>
      </c>
      <c r="B140" s="80" t="s">
        <v>9</v>
      </c>
      <c r="C140" s="80" t="s">
        <v>368</v>
      </c>
      <c r="D140" s="27" t="s">
        <v>205</v>
      </c>
      <c r="E140" s="27" t="s">
        <v>42</v>
      </c>
      <c r="F140" s="80">
        <v>20373</v>
      </c>
      <c r="G140" s="80">
        <v>17</v>
      </c>
      <c r="H140" s="27" t="s">
        <v>229</v>
      </c>
      <c r="I140" s="27" t="s">
        <v>8</v>
      </c>
      <c r="J140" s="27">
        <v>948</v>
      </c>
      <c r="K140" s="103">
        <v>905.90880000000004</v>
      </c>
    </row>
    <row r="141" spans="1:11">
      <c r="A141" s="79">
        <f>A140+1</f>
        <v>18</v>
      </c>
      <c r="B141" s="80" t="s">
        <v>9</v>
      </c>
      <c r="C141" s="80" t="s">
        <v>368</v>
      </c>
      <c r="D141" s="27" t="s">
        <v>230</v>
      </c>
      <c r="E141" s="27" t="s">
        <v>42</v>
      </c>
      <c r="F141" s="80">
        <v>870</v>
      </c>
      <c r="G141" s="80">
        <v>18</v>
      </c>
      <c r="H141" s="27" t="s">
        <v>231</v>
      </c>
      <c r="I141" s="27" t="s">
        <v>8</v>
      </c>
      <c r="J141" s="27">
        <v>612</v>
      </c>
      <c r="K141" s="103">
        <v>584.82719999999995</v>
      </c>
    </row>
    <row r="142" spans="1:11" ht="13.5" thickBot="1">
      <c r="A142" s="105">
        <v>19</v>
      </c>
      <c r="B142" s="94" t="s">
        <v>9</v>
      </c>
      <c r="C142" s="19" t="s">
        <v>368</v>
      </c>
      <c r="D142" s="94" t="s">
        <v>232</v>
      </c>
      <c r="E142" s="34" t="s">
        <v>42</v>
      </c>
      <c r="F142" s="94">
        <v>21380</v>
      </c>
      <c r="G142" s="94">
        <v>19</v>
      </c>
      <c r="H142" s="34" t="s">
        <v>233</v>
      </c>
      <c r="I142" s="34" t="s">
        <v>8</v>
      </c>
      <c r="J142" s="34">
        <v>261</v>
      </c>
      <c r="K142" s="106">
        <v>249.41159999999999</v>
      </c>
    </row>
    <row r="143" spans="1:11" ht="15.75" customHeight="1" thickBot="1">
      <c r="A143" s="159" t="s">
        <v>11</v>
      </c>
      <c r="B143" s="160"/>
      <c r="C143" s="160"/>
      <c r="D143" s="160"/>
      <c r="E143" s="160"/>
      <c r="F143" s="160"/>
      <c r="G143" s="160"/>
      <c r="H143" s="160"/>
      <c r="I143" s="162"/>
      <c r="J143" s="97">
        <f>SUM(J124:J142)</f>
        <v>27720</v>
      </c>
      <c r="K143" s="107">
        <v>26489.232000000004</v>
      </c>
    </row>
    <row r="144" spans="1:11" ht="13.5" thickBot="1">
      <c r="A144" s="151" t="s">
        <v>246</v>
      </c>
      <c r="B144" s="152"/>
      <c r="C144" s="152"/>
      <c r="D144" s="152"/>
      <c r="E144" s="152"/>
      <c r="F144" s="152"/>
      <c r="G144" s="152"/>
      <c r="H144" s="152"/>
      <c r="I144" s="152"/>
      <c r="J144" s="152"/>
      <c r="K144" s="153"/>
    </row>
    <row r="145" spans="1:11">
      <c r="A145" s="60">
        <v>1</v>
      </c>
      <c r="B145" s="61" t="s">
        <v>9</v>
      </c>
      <c r="C145" s="61" t="s">
        <v>10</v>
      </c>
      <c r="D145" s="62" t="s">
        <v>205</v>
      </c>
      <c r="E145" s="64" t="s">
        <v>12</v>
      </c>
      <c r="F145" s="61">
        <v>20474</v>
      </c>
      <c r="G145" s="61">
        <v>1</v>
      </c>
      <c r="H145" s="65" t="s">
        <v>236</v>
      </c>
      <c r="I145" s="65" t="s">
        <v>8</v>
      </c>
      <c r="J145" s="63">
        <v>12120</v>
      </c>
      <c r="K145" s="66">
        <v>13954.967999999999</v>
      </c>
    </row>
    <row r="146" spans="1:11">
      <c r="A146" s="108">
        <v>2</v>
      </c>
      <c r="B146" s="80" t="s">
        <v>9</v>
      </c>
      <c r="C146" s="80" t="s">
        <v>10</v>
      </c>
      <c r="D146" s="80" t="s">
        <v>237</v>
      </c>
      <c r="E146" s="41" t="s">
        <v>12</v>
      </c>
      <c r="F146" s="80">
        <v>21117</v>
      </c>
      <c r="G146" s="80">
        <v>2</v>
      </c>
      <c r="H146" s="27" t="s">
        <v>238</v>
      </c>
      <c r="I146" s="27" t="s">
        <v>8</v>
      </c>
      <c r="J146" s="27">
        <v>12706</v>
      </c>
      <c r="K146" s="109">
        <v>14629.688399999999</v>
      </c>
    </row>
    <row r="147" spans="1:11" ht="25.5">
      <c r="A147" s="23">
        <v>4</v>
      </c>
      <c r="B147" s="24" t="s">
        <v>9</v>
      </c>
      <c r="C147" s="24" t="s">
        <v>10</v>
      </c>
      <c r="D147" s="24" t="s">
        <v>239</v>
      </c>
      <c r="E147" s="25" t="s">
        <v>12</v>
      </c>
      <c r="F147" s="24">
        <v>20423</v>
      </c>
      <c r="G147" s="24">
        <v>4</v>
      </c>
      <c r="H147" s="27" t="s">
        <v>240</v>
      </c>
      <c r="I147" s="27" t="s">
        <v>8</v>
      </c>
      <c r="J147" s="28">
        <v>2743</v>
      </c>
      <c r="K147" s="47">
        <v>3158.2901999999999</v>
      </c>
    </row>
    <row r="148" spans="1:11">
      <c r="A148" s="23">
        <f>A147+1</f>
        <v>5</v>
      </c>
      <c r="B148" s="24" t="s">
        <v>9</v>
      </c>
      <c r="C148" s="24" t="s">
        <v>10</v>
      </c>
      <c r="D148" s="24" t="s">
        <v>241</v>
      </c>
      <c r="E148" s="25" t="s">
        <v>12</v>
      </c>
      <c r="F148" s="24">
        <v>20666</v>
      </c>
      <c r="G148" s="24">
        <v>5</v>
      </c>
      <c r="H148" s="27" t="s">
        <v>242</v>
      </c>
      <c r="I148" s="27" t="s">
        <v>8</v>
      </c>
      <c r="J148" s="28">
        <v>2597</v>
      </c>
      <c r="K148" s="47">
        <v>2990.1857999999997</v>
      </c>
    </row>
    <row r="149" spans="1:11" ht="25.5">
      <c r="A149" s="23">
        <f t="shared" ref="A149" si="2">A148+1</f>
        <v>6</v>
      </c>
      <c r="B149" s="24" t="s">
        <v>9</v>
      </c>
      <c r="C149" s="24" t="s">
        <v>10</v>
      </c>
      <c r="D149" s="24" t="s">
        <v>378</v>
      </c>
      <c r="E149" s="25" t="s">
        <v>12</v>
      </c>
      <c r="F149" s="24" t="s">
        <v>49</v>
      </c>
      <c r="G149" s="24">
        <v>6</v>
      </c>
      <c r="H149" s="25" t="s">
        <v>243</v>
      </c>
      <c r="I149" s="27" t="s">
        <v>8</v>
      </c>
      <c r="J149" s="28">
        <v>208</v>
      </c>
      <c r="K149" s="47">
        <v>239.49119999999999</v>
      </c>
    </row>
    <row r="150" spans="1:11" ht="13.5" thickBot="1">
      <c r="A150" s="29">
        <v>7</v>
      </c>
      <c r="B150" s="30" t="s">
        <v>9</v>
      </c>
      <c r="C150" s="30" t="s">
        <v>10</v>
      </c>
      <c r="D150" s="31" t="s">
        <v>244</v>
      </c>
      <c r="E150" s="32" t="s">
        <v>12</v>
      </c>
      <c r="F150" s="110">
        <v>20790</v>
      </c>
      <c r="G150" s="32">
        <v>7</v>
      </c>
      <c r="H150" s="111" t="s">
        <v>245</v>
      </c>
      <c r="I150" s="34" t="s">
        <v>8</v>
      </c>
      <c r="J150" s="32">
        <v>3483</v>
      </c>
      <c r="K150" s="48">
        <v>4010.3262</v>
      </c>
    </row>
    <row r="151" spans="1:11" ht="15.75" customHeight="1" thickBot="1">
      <c r="A151" s="148" t="s">
        <v>11</v>
      </c>
      <c r="B151" s="149"/>
      <c r="C151" s="149"/>
      <c r="D151" s="149"/>
      <c r="E151" s="149"/>
      <c r="F151" s="149"/>
      <c r="G151" s="149"/>
      <c r="H151" s="149"/>
      <c r="I151" s="163"/>
      <c r="J151" s="35">
        <f>SUM(J145:J150)</f>
        <v>33857</v>
      </c>
      <c r="K151" s="112">
        <v>38982.949800000002</v>
      </c>
    </row>
    <row r="152" spans="1:11" ht="13.5" thickBot="1">
      <c r="A152" s="151" t="s">
        <v>296</v>
      </c>
      <c r="B152" s="152"/>
      <c r="C152" s="152"/>
      <c r="D152" s="152"/>
      <c r="E152" s="152"/>
      <c r="F152" s="152"/>
      <c r="G152" s="152"/>
      <c r="H152" s="152"/>
      <c r="I152" s="152"/>
      <c r="J152" s="152"/>
      <c r="K152" s="153"/>
    </row>
    <row r="153" spans="1:11">
      <c r="A153" s="91">
        <v>1</v>
      </c>
      <c r="B153" s="61" t="s">
        <v>9</v>
      </c>
      <c r="C153" s="61" t="s">
        <v>10</v>
      </c>
      <c r="D153" s="62" t="s">
        <v>247</v>
      </c>
      <c r="E153" s="63" t="s">
        <v>12</v>
      </c>
      <c r="F153" s="61" t="s">
        <v>62</v>
      </c>
      <c r="G153" s="61">
        <v>1</v>
      </c>
      <c r="H153" s="62" t="s">
        <v>248</v>
      </c>
      <c r="I153" s="65" t="s">
        <v>8</v>
      </c>
      <c r="J153" s="63">
        <v>3285</v>
      </c>
      <c r="K153" s="78">
        <v>3782.3489999999997</v>
      </c>
    </row>
    <row r="154" spans="1:11">
      <c r="A154" s="72">
        <v>2</v>
      </c>
      <c r="B154" s="24" t="s">
        <v>9</v>
      </c>
      <c r="C154" s="24" t="s">
        <v>10</v>
      </c>
      <c r="D154" s="24" t="s">
        <v>249</v>
      </c>
      <c r="E154" s="28" t="s">
        <v>12</v>
      </c>
      <c r="F154" s="24">
        <v>917</v>
      </c>
      <c r="G154" s="24">
        <v>2</v>
      </c>
      <c r="H154" s="80" t="s">
        <v>250</v>
      </c>
      <c r="I154" s="27" t="s">
        <v>8</v>
      </c>
      <c r="J154" s="28">
        <v>4249</v>
      </c>
      <c r="K154" s="50">
        <v>4892.2986000000001</v>
      </c>
    </row>
    <row r="155" spans="1:11">
      <c r="A155" s="72">
        <v>3</v>
      </c>
      <c r="B155" s="24" t="s">
        <v>9</v>
      </c>
      <c r="C155" s="24" t="s">
        <v>10</v>
      </c>
      <c r="D155" s="24" t="s">
        <v>251</v>
      </c>
      <c r="E155" s="28" t="s">
        <v>12</v>
      </c>
      <c r="F155" s="24" t="s">
        <v>252</v>
      </c>
      <c r="G155" s="24">
        <v>3</v>
      </c>
      <c r="H155" s="80" t="s">
        <v>253</v>
      </c>
      <c r="I155" s="27" t="s">
        <v>8</v>
      </c>
      <c r="J155" s="28">
        <v>4249</v>
      </c>
      <c r="K155" s="50">
        <v>4892.2986000000001</v>
      </c>
    </row>
    <row r="156" spans="1:11">
      <c r="A156" s="72">
        <v>4</v>
      </c>
      <c r="B156" s="24" t="s">
        <v>9</v>
      </c>
      <c r="C156" s="24" t="s">
        <v>10</v>
      </c>
      <c r="D156" s="24" t="s">
        <v>254</v>
      </c>
      <c r="E156" s="28" t="s">
        <v>12</v>
      </c>
      <c r="F156" s="24">
        <v>1030</v>
      </c>
      <c r="G156" s="24">
        <v>4</v>
      </c>
      <c r="H156" s="80" t="s">
        <v>255</v>
      </c>
      <c r="I156" s="27" t="s">
        <v>8</v>
      </c>
      <c r="J156" s="28">
        <v>2550</v>
      </c>
      <c r="K156" s="50">
        <v>2936.07</v>
      </c>
    </row>
    <row r="157" spans="1:11" ht="25.5">
      <c r="A157" s="72">
        <f>A156+1</f>
        <v>5</v>
      </c>
      <c r="B157" s="24" t="s">
        <v>9</v>
      </c>
      <c r="C157" s="24" t="s">
        <v>10</v>
      </c>
      <c r="D157" s="80" t="s">
        <v>256</v>
      </c>
      <c r="E157" s="28" t="s">
        <v>12</v>
      </c>
      <c r="F157" s="24">
        <v>20645</v>
      </c>
      <c r="G157" s="24">
        <v>5</v>
      </c>
      <c r="H157" s="80" t="s">
        <v>257</v>
      </c>
      <c r="I157" s="27" t="s">
        <v>8</v>
      </c>
      <c r="J157" s="28">
        <v>566</v>
      </c>
      <c r="K157" s="50">
        <v>651.69240000000002</v>
      </c>
    </row>
    <row r="158" spans="1:11" ht="25.5">
      <c r="A158" s="72">
        <f t="shared" ref="A158:A168" si="3">A157+1</f>
        <v>6</v>
      </c>
      <c r="B158" s="24" t="s">
        <v>9</v>
      </c>
      <c r="C158" s="24" t="s">
        <v>10</v>
      </c>
      <c r="D158" s="80" t="s">
        <v>256</v>
      </c>
      <c r="E158" s="27" t="s">
        <v>12</v>
      </c>
      <c r="F158" s="80">
        <v>20646</v>
      </c>
      <c r="G158" s="24">
        <v>6</v>
      </c>
      <c r="H158" s="80" t="s">
        <v>258</v>
      </c>
      <c r="I158" s="27" t="s">
        <v>8</v>
      </c>
      <c r="J158" s="28">
        <v>5438</v>
      </c>
      <c r="K158" s="50">
        <v>6261.3131999999996</v>
      </c>
    </row>
    <row r="159" spans="1:11" ht="25.5">
      <c r="A159" s="72">
        <f t="shared" si="3"/>
        <v>7</v>
      </c>
      <c r="B159" s="24" t="s">
        <v>9</v>
      </c>
      <c r="C159" s="24" t="s">
        <v>10</v>
      </c>
      <c r="D159" s="80" t="s">
        <v>256</v>
      </c>
      <c r="E159" s="27" t="s">
        <v>12</v>
      </c>
      <c r="F159" s="80">
        <v>20644</v>
      </c>
      <c r="G159" s="28">
        <v>7</v>
      </c>
      <c r="H159" s="80" t="s">
        <v>259</v>
      </c>
      <c r="I159" s="27" t="s">
        <v>8</v>
      </c>
      <c r="J159" s="28">
        <v>4468</v>
      </c>
      <c r="K159" s="50">
        <v>5144.4552000000003</v>
      </c>
    </row>
    <row r="160" spans="1:11">
      <c r="A160" s="72">
        <f t="shared" si="3"/>
        <v>8</v>
      </c>
      <c r="B160" s="24" t="s">
        <v>9</v>
      </c>
      <c r="C160" s="24" t="s">
        <v>10</v>
      </c>
      <c r="D160" s="80" t="s">
        <v>260</v>
      </c>
      <c r="E160" s="27" t="s">
        <v>12</v>
      </c>
      <c r="F160" s="80">
        <v>1040</v>
      </c>
      <c r="G160" s="24">
        <v>8</v>
      </c>
      <c r="H160" s="80" t="s">
        <v>261</v>
      </c>
      <c r="I160" s="27" t="s">
        <v>8</v>
      </c>
      <c r="J160" s="28">
        <v>4875</v>
      </c>
      <c r="K160" s="83">
        <v>5613.0749999999998</v>
      </c>
    </row>
    <row r="161" spans="1:11">
      <c r="A161" s="72">
        <f t="shared" si="3"/>
        <v>9</v>
      </c>
      <c r="B161" s="24" t="s">
        <v>9</v>
      </c>
      <c r="C161" s="24" t="s">
        <v>10</v>
      </c>
      <c r="D161" s="27" t="s">
        <v>262</v>
      </c>
      <c r="E161" s="27" t="s">
        <v>12</v>
      </c>
      <c r="F161" s="27">
        <v>1019</v>
      </c>
      <c r="G161" s="28">
        <v>9</v>
      </c>
      <c r="H161" s="24" t="s">
        <v>263</v>
      </c>
      <c r="I161" s="27" t="s">
        <v>8</v>
      </c>
      <c r="J161" s="28">
        <v>1401</v>
      </c>
      <c r="K161" s="50">
        <v>1613.1114</v>
      </c>
    </row>
    <row r="162" spans="1:11" ht="25.5">
      <c r="A162" s="72">
        <f t="shared" si="3"/>
        <v>10</v>
      </c>
      <c r="B162" s="24" t="s">
        <v>9</v>
      </c>
      <c r="C162" s="24" t="s">
        <v>10</v>
      </c>
      <c r="D162" s="80" t="s">
        <v>256</v>
      </c>
      <c r="E162" s="27" t="s">
        <v>12</v>
      </c>
      <c r="F162" s="80">
        <v>20642</v>
      </c>
      <c r="G162" s="28">
        <v>10</v>
      </c>
      <c r="H162" s="24" t="s">
        <v>264</v>
      </c>
      <c r="I162" s="27" t="s">
        <v>8</v>
      </c>
      <c r="J162" s="28">
        <v>841</v>
      </c>
      <c r="K162" s="50">
        <v>968.32740000000001</v>
      </c>
    </row>
    <row r="163" spans="1:11">
      <c r="A163" s="72">
        <f t="shared" si="3"/>
        <v>11</v>
      </c>
      <c r="B163" s="24" t="s">
        <v>9</v>
      </c>
      <c r="C163" s="24" t="s">
        <v>10</v>
      </c>
      <c r="D163" s="27" t="s">
        <v>265</v>
      </c>
      <c r="E163" s="27" t="s">
        <v>12</v>
      </c>
      <c r="F163" s="80" t="s">
        <v>266</v>
      </c>
      <c r="G163" s="24">
        <v>11</v>
      </c>
      <c r="H163" s="24" t="s">
        <v>267</v>
      </c>
      <c r="I163" s="27" t="s">
        <v>8</v>
      </c>
      <c r="J163" s="28">
        <v>5623</v>
      </c>
      <c r="K163" s="50">
        <v>6474.3221999999996</v>
      </c>
    </row>
    <row r="164" spans="1:11" ht="25.5">
      <c r="A164" s="72">
        <f t="shared" si="3"/>
        <v>12</v>
      </c>
      <c r="B164" s="24" t="s">
        <v>9</v>
      </c>
      <c r="C164" s="24" t="s">
        <v>10</v>
      </c>
      <c r="D164" s="80" t="s">
        <v>256</v>
      </c>
      <c r="E164" s="27" t="s">
        <v>12</v>
      </c>
      <c r="F164" s="80">
        <v>20633</v>
      </c>
      <c r="G164" s="28">
        <v>12</v>
      </c>
      <c r="H164" s="24" t="s">
        <v>268</v>
      </c>
      <c r="I164" s="27" t="s">
        <v>8</v>
      </c>
      <c r="J164" s="28">
        <v>5084</v>
      </c>
      <c r="K164" s="50">
        <v>5853.7175999999999</v>
      </c>
    </row>
    <row r="165" spans="1:11">
      <c r="A165" s="72">
        <f t="shared" si="3"/>
        <v>13</v>
      </c>
      <c r="B165" s="24" t="s">
        <v>9</v>
      </c>
      <c r="C165" s="24" t="s">
        <v>10</v>
      </c>
      <c r="D165" s="27" t="s">
        <v>269</v>
      </c>
      <c r="E165" s="27" t="s">
        <v>12</v>
      </c>
      <c r="F165" s="27">
        <v>20092</v>
      </c>
      <c r="G165" s="28">
        <v>13</v>
      </c>
      <c r="H165" s="24" t="s">
        <v>270</v>
      </c>
      <c r="I165" s="27" t="s">
        <v>8</v>
      </c>
      <c r="J165" s="28">
        <v>6116</v>
      </c>
      <c r="K165" s="50">
        <v>7041.9623999999994</v>
      </c>
    </row>
    <row r="166" spans="1:11">
      <c r="A166" s="72">
        <f t="shared" si="3"/>
        <v>14</v>
      </c>
      <c r="B166" s="24" t="s">
        <v>9</v>
      </c>
      <c r="C166" s="24" t="s">
        <v>10</v>
      </c>
      <c r="D166" s="24" t="s">
        <v>271</v>
      </c>
      <c r="E166" s="28" t="s">
        <v>12</v>
      </c>
      <c r="F166" s="24" t="s">
        <v>272</v>
      </c>
      <c r="G166" s="24">
        <v>14</v>
      </c>
      <c r="H166" s="24" t="s">
        <v>273</v>
      </c>
      <c r="I166" s="27" t="s">
        <v>8</v>
      </c>
      <c r="J166" s="28">
        <v>6430</v>
      </c>
      <c r="K166" s="50">
        <v>7403.5019999999995</v>
      </c>
    </row>
    <row r="167" spans="1:11">
      <c r="A167" s="72">
        <f t="shared" si="3"/>
        <v>15</v>
      </c>
      <c r="B167" s="24" t="s">
        <v>9</v>
      </c>
      <c r="C167" s="24" t="s">
        <v>10</v>
      </c>
      <c r="D167" s="28" t="s">
        <v>274</v>
      </c>
      <c r="E167" s="28" t="s">
        <v>12</v>
      </c>
      <c r="F167" s="24" t="s">
        <v>275</v>
      </c>
      <c r="G167" s="24">
        <v>15</v>
      </c>
      <c r="H167" s="24" t="s">
        <v>276</v>
      </c>
      <c r="I167" s="27" t="s">
        <v>8</v>
      </c>
      <c r="J167" s="28">
        <v>7590</v>
      </c>
      <c r="K167" s="50">
        <v>8739.1260000000002</v>
      </c>
    </row>
    <row r="168" spans="1:11" ht="13.5" thickBot="1">
      <c r="A168" s="73">
        <f t="shared" si="3"/>
        <v>16</v>
      </c>
      <c r="B168" s="30" t="s">
        <v>9</v>
      </c>
      <c r="C168" s="30" t="s">
        <v>10</v>
      </c>
      <c r="D168" s="30" t="s">
        <v>277</v>
      </c>
      <c r="E168" s="31" t="s">
        <v>12</v>
      </c>
      <c r="F168" s="30">
        <v>20747</v>
      </c>
      <c r="G168" s="31">
        <v>16</v>
      </c>
      <c r="H168" s="30" t="s">
        <v>278</v>
      </c>
      <c r="I168" s="34" t="s">
        <v>8</v>
      </c>
      <c r="J168" s="31">
        <v>3945</v>
      </c>
      <c r="K168" s="74">
        <v>4542.2730000000001</v>
      </c>
    </row>
    <row r="169" spans="1:11" ht="15.75" customHeight="1" thickBot="1">
      <c r="A169" s="159" t="s">
        <v>11</v>
      </c>
      <c r="B169" s="160"/>
      <c r="C169" s="160"/>
      <c r="D169" s="160"/>
      <c r="E169" s="160"/>
      <c r="F169" s="160"/>
      <c r="G169" s="160"/>
      <c r="H169" s="160"/>
      <c r="I169" s="161"/>
      <c r="J169" s="75">
        <f>SUM(J153,J154,J155,J156,J157,J158,J159,J160,J162,J161,J163,J164,J165,J166,J167,J168)</f>
        <v>66710</v>
      </c>
      <c r="K169" s="113">
        <v>76809.894000000015</v>
      </c>
    </row>
    <row r="170" spans="1:11" ht="13.5" thickBot="1">
      <c r="A170" s="151" t="s">
        <v>297</v>
      </c>
      <c r="B170" s="152"/>
      <c r="C170" s="152"/>
      <c r="D170" s="152"/>
      <c r="E170" s="152"/>
      <c r="F170" s="152"/>
      <c r="G170" s="152"/>
      <c r="H170" s="152"/>
      <c r="I170" s="152"/>
      <c r="J170" s="152"/>
      <c r="K170" s="153"/>
    </row>
    <row r="171" spans="1:11" ht="13.5" thickBot="1">
      <c r="A171" s="99">
        <v>1</v>
      </c>
      <c r="B171" s="101" t="s">
        <v>9</v>
      </c>
      <c r="C171" s="101" t="s">
        <v>10</v>
      </c>
      <c r="D171" s="101" t="s">
        <v>277</v>
      </c>
      <c r="E171" s="100" t="s">
        <v>12</v>
      </c>
      <c r="F171" s="101">
        <v>20747</v>
      </c>
      <c r="G171" s="100">
        <v>1</v>
      </c>
      <c r="H171" s="101" t="s">
        <v>279</v>
      </c>
      <c r="I171" s="114" t="s">
        <v>8</v>
      </c>
      <c r="J171" s="100">
        <v>6890</v>
      </c>
      <c r="K171" s="115">
        <v>7933.1459999999997</v>
      </c>
    </row>
    <row r="172" spans="1:11" ht="15.75" customHeight="1" thickBot="1">
      <c r="A172" s="159" t="s">
        <v>11</v>
      </c>
      <c r="B172" s="160"/>
      <c r="C172" s="160"/>
      <c r="D172" s="160"/>
      <c r="E172" s="160"/>
      <c r="F172" s="160"/>
      <c r="G172" s="160"/>
      <c r="H172" s="160"/>
      <c r="I172" s="161"/>
      <c r="J172" s="75">
        <f>SUM(J171)</f>
        <v>6890</v>
      </c>
      <c r="K172" s="113">
        <v>7933.1459999999997</v>
      </c>
    </row>
    <row r="173" spans="1:11" ht="13.5" thickBot="1">
      <c r="A173" s="151" t="s">
        <v>298</v>
      </c>
      <c r="B173" s="152"/>
      <c r="C173" s="152"/>
      <c r="D173" s="152"/>
      <c r="E173" s="152"/>
      <c r="F173" s="152"/>
      <c r="G173" s="152"/>
      <c r="H173" s="152"/>
      <c r="I173" s="152"/>
      <c r="J173" s="152"/>
      <c r="K173" s="153"/>
    </row>
    <row r="174" spans="1:11">
      <c r="A174" s="91">
        <v>1</v>
      </c>
      <c r="B174" s="61" t="s">
        <v>9</v>
      </c>
      <c r="C174" s="61" t="s">
        <v>10</v>
      </c>
      <c r="D174" s="62" t="s">
        <v>280</v>
      </c>
      <c r="E174" s="65" t="s">
        <v>12</v>
      </c>
      <c r="F174" s="62">
        <v>1065</v>
      </c>
      <c r="G174" s="62"/>
      <c r="H174" s="62" t="s">
        <v>281</v>
      </c>
      <c r="I174" s="65" t="s">
        <v>8</v>
      </c>
      <c r="J174" s="63">
        <v>13381</v>
      </c>
      <c r="K174" s="78">
        <v>15406.883400000001</v>
      </c>
    </row>
    <row r="175" spans="1:11" ht="25.5">
      <c r="A175" s="72">
        <v>2</v>
      </c>
      <c r="B175" s="24" t="s">
        <v>9</v>
      </c>
      <c r="C175" s="24" t="s">
        <v>10</v>
      </c>
      <c r="D175" s="80" t="s">
        <v>282</v>
      </c>
      <c r="E175" s="27" t="s">
        <v>12</v>
      </c>
      <c r="F175" s="80">
        <v>1009</v>
      </c>
      <c r="G175" s="80"/>
      <c r="H175" s="80" t="s">
        <v>283</v>
      </c>
      <c r="I175" s="27" t="s">
        <v>8</v>
      </c>
      <c r="J175" s="28">
        <v>4619</v>
      </c>
      <c r="K175" s="50">
        <v>5318.3166000000001</v>
      </c>
    </row>
    <row r="176" spans="1:11" ht="51">
      <c r="A176" s="72">
        <v>3</v>
      </c>
      <c r="B176" s="24" t="s">
        <v>9</v>
      </c>
      <c r="C176" s="24" t="s">
        <v>10</v>
      </c>
      <c r="D176" s="80" t="s">
        <v>284</v>
      </c>
      <c r="E176" s="27" t="s">
        <v>12</v>
      </c>
      <c r="F176" s="80">
        <v>1034</v>
      </c>
      <c r="G176" s="80"/>
      <c r="H176" s="80" t="s">
        <v>285</v>
      </c>
      <c r="I176" s="27" t="s">
        <v>8</v>
      </c>
      <c r="J176" s="28">
        <v>4006</v>
      </c>
      <c r="K176" s="50">
        <v>4612.5083999999997</v>
      </c>
    </row>
    <row r="177" spans="1:11">
      <c r="A177" s="72">
        <v>4</v>
      </c>
      <c r="B177" s="24" t="s">
        <v>9</v>
      </c>
      <c r="C177" s="24" t="s">
        <v>10</v>
      </c>
      <c r="D177" s="80" t="s">
        <v>286</v>
      </c>
      <c r="E177" s="27" t="s">
        <v>12</v>
      </c>
      <c r="F177" s="80">
        <v>1054</v>
      </c>
      <c r="G177" s="80"/>
      <c r="H177" s="80" t="s">
        <v>287</v>
      </c>
      <c r="I177" s="27" t="s">
        <v>8</v>
      </c>
      <c r="J177" s="28">
        <v>8250</v>
      </c>
      <c r="K177" s="50">
        <v>9499.0499999999993</v>
      </c>
    </row>
    <row r="178" spans="1:11">
      <c r="A178" s="72">
        <f>A177+1</f>
        <v>5</v>
      </c>
      <c r="B178" s="24" t="s">
        <v>9</v>
      </c>
      <c r="C178" s="24" t="s">
        <v>10</v>
      </c>
      <c r="D178" s="80" t="s">
        <v>288</v>
      </c>
      <c r="E178" s="27" t="s">
        <v>12</v>
      </c>
      <c r="F178" s="80">
        <v>907</v>
      </c>
      <c r="G178" s="80"/>
      <c r="H178" s="80" t="s">
        <v>289</v>
      </c>
      <c r="I178" s="27" t="s">
        <v>8</v>
      </c>
      <c r="J178" s="28">
        <v>7049</v>
      </c>
      <c r="K178" s="50">
        <v>8116.2186000000002</v>
      </c>
    </row>
    <row r="179" spans="1:11" ht="25.5">
      <c r="A179" s="72">
        <f t="shared" ref="A179:A181" si="4">A178+1</f>
        <v>6</v>
      </c>
      <c r="B179" s="24" t="s">
        <v>9</v>
      </c>
      <c r="C179" s="24" t="s">
        <v>10</v>
      </c>
      <c r="D179" s="80" t="s">
        <v>290</v>
      </c>
      <c r="E179" s="27" t="s">
        <v>12</v>
      </c>
      <c r="F179" s="80">
        <v>21865</v>
      </c>
      <c r="G179" s="80"/>
      <c r="H179" s="80" t="s">
        <v>291</v>
      </c>
      <c r="I179" s="27" t="s">
        <v>8</v>
      </c>
      <c r="J179" s="28">
        <v>1308</v>
      </c>
      <c r="K179" s="50">
        <v>1506.0311999999999</v>
      </c>
    </row>
    <row r="180" spans="1:11">
      <c r="A180" s="72">
        <f t="shared" si="4"/>
        <v>7</v>
      </c>
      <c r="B180" s="24" t="s">
        <v>9</v>
      </c>
      <c r="C180" s="24" t="s">
        <v>10</v>
      </c>
      <c r="D180" s="80" t="s">
        <v>292</v>
      </c>
      <c r="E180" s="27" t="s">
        <v>12</v>
      </c>
      <c r="F180" s="27">
        <v>21881</v>
      </c>
      <c r="G180" s="27"/>
      <c r="H180" s="80" t="s">
        <v>293</v>
      </c>
      <c r="I180" s="27" t="s">
        <v>8</v>
      </c>
      <c r="J180" s="28">
        <v>3146</v>
      </c>
      <c r="K180" s="50">
        <v>3622.3044</v>
      </c>
    </row>
    <row r="181" spans="1:11" ht="51.75" thickBot="1">
      <c r="A181" s="73">
        <f t="shared" si="4"/>
        <v>8</v>
      </c>
      <c r="B181" s="30" t="s">
        <v>9</v>
      </c>
      <c r="C181" s="30" t="s">
        <v>10</v>
      </c>
      <c r="D181" s="94" t="s">
        <v>294</v>
      </c>
      <c r="E181" s="34" t="s">
        <v>12</v>
      </c>
      <c r="F181" s="34">
        <v>21966</v>
      </c>
      <c r="G181" s="34"/>
      <c r="H181" s="94" t="s">
        <v>295</v>
      </c>
      <c r="I181" s="34" t="s">
        <v>8</v>
      </c>
      <c r="J181" s="31">
        <v>5571</v>
      </c>
      <c r="K181" s="116">
        <v>6414.4493999999995</v>
      </c>
    </row>
    <row r="182" spans="1:11" ht="15.75" customHeight="1" thickBot="1">
      <c r="A182" s="159" t="s">
        <v>11</v>
      </c>
      <c r="B182" s="160"/>
      <c r="C182" s="160"/>
      <c r="D182" s="160"/>
      <c r="E182" s="160"/>
      <c r="F182" s="160"/>
      <c r="G182" s="160"/>
      <c r="H182" s="160"/>
      <c r="I182" s="161"/>
      <c r="J182" s="75">
        <f>SUM(J174,J175,J176,J177,J178,J179,J180,J181,)</f>
        <v>47330</v>
      </c>
      <c r="K182" s="113">
        <v>54495.761999999995</v>
      </c>
    </row>
    <row r="183" spans="1:11" ht="13.5" thickBot="1">
      <c r="A183" s="151" t="s">
        <v>362</v>
      </c>
      <c r="B183" s="152"/>
      <c r="C183" s="152"/>
      <c r="D183" s="152"/>
      <c r="E183" s="152"/>
      <c r="F183" s="152"/>
      <c r="G183" s="152"/>
      <c r="H183" s="152"/>
      <c r="I183" s="152"/>
      <c r="J183" s="152"/>
      <c r="K183" s="153"/>
    </row>
    <row r="184" spans="1:11" ht="25.5">
      <c r="A184" s="117">
        <v>1</v>
      </c>
      <c r="B184" s="62" t="s">
        <v>9</v>
      </c>
      <c r="C184" s="65" t="s">
        <v>299</v>
      </c>
      <c r="D184" s="62" t="s">
        <v>300</v>
      </c>
      <c r="E184" s="65" t="s">
        <v>12</v>
      </c>
      <c r="F184" s="65">
        <v>20897</v>
      </c>
      <c r="G184" s="65">
        <v>1</v>
      </c>
      <c r="H184" s="65" t="s">
        <v>301</v>
      </c>
      <c r="I184" s="65" t="s">
        <v>8</v>
      </c>
      <c r="J184" s="65">
        <v>2566</v>
      </c>
      <c r="K184" s="102">
        <v>3074.0679999999998</v>
      </c>
    </row>
    <row r="185" spans="1:11" ht="38.25">
      <c r="A185" s="118">
        <v>2</v>
      </c>
      <c r="B185" s="80" t="s">
        <v>9</v>
      </c>
      <c r="C185" s="27" t="s">
        <v>299</v>
      </c>
      <c r="D185" s="80" t="s">
        <v>302</v>
      </c>
      <c r="E185" s="27" t="s">
        <v>12</v>
      </c>
      <c r="F185" s="27" t="s">
        <v>19</v>
      </c>
      <c r="G185" s="27">
        <v>2</v>
      </c>
      <c r="H185" s="27" t="s">
        <v>303</v>
      </c>
      <c r="I185" s="27" t="s">
        <v>8</v>
      </c>
      <c r="J185" s="27">
        <v>5697</v>
      </c>
      <c r="K185" s="50">
        <v>6825.0059999999994</v>
      </c>
    </row>
    <row r="186" spans="1:11" ht="25.5">
      <c r="A186" s="118">
        <v>3</v>
      </c>
      <c r="B186" s="80" t="s">
        <v>9</v>
      </c>
      <c r="C186" s="27" t="s">
        <v>299</v>
      </c>
      <c r="D186" s="80" t="s">
        <v>304</v>
      </c>
      <c r="E186" s="27" t="s">
        <v>12</v>
      </c>
      <c r="F186" s="27">
        <v>20899</v>
      </c>
      <c r="G186" s="27">
        <v>3</v>
      </c>
      <c r="H186" s="27" t="s">
        <v>301</v>
      </c>
      <c r="I186" s="27" t="s">
        <v>8</v>
      </c>
      <c r="J186" s="27">
        <v>1198</v>
      </c>
      <c r="K186" s="50">
        <v>1435.204</v>
      </c>
    </row>
    <row r="187" spans="1:11" ht="25.5">
      <c r="A187" s="118">
        <v>4</v>
      </c>
      <c r="B187" s="80" t="s">
        <v>9</v>
      </c>
      <c r="C187" s="27" t="s">
        <v>299</v>
      </c>
      <c r="D187" s="80" t="s">
        <v>305</v>
      </c>
      <c r="E187" s="27" t="s">
        <v>12</v>
      </c>
      <c r="F187" s="80">
        <v>1788</v>
      </c>
      <c r="G187" s="27">
        <v>4</v>
      </c>
      <c r="H187" s="27" t="s">
        <v>306</v>
      </c>
      <c r="I187" s="27" t="s">
        <v>8</v>
      </c>
      <c r="J187" s="27">
        <v>1151</v>
      </c>
      <c r="K187" s="50">
        <v>1378.8979999999999</v>
      </c>
    </row>
    <row r="188" spans="1:11" ht="38.25">
      <c r="A188" s="118">
        <v>5</v>
      </c>
      <c r="B188" s="80" t="s">
        <v>9</v>
      </c>
      <c r="C188" s="27" t="s">
        <v>299</v>
      </c>
      <c r="D188" s="80" t="s">
        <v>307</v>
      </c>
      <c r="E188" s="27" t="s">
        <v>12</v>
      </c>
      <c r="F188" s="27" t="s">
        <v>308</v>
      </c>
      <c r="G188" s="27">
        <v>5</v>
      </c>
      <c r="H188" s="27" t="s">
        <v>309</v>
      </c>
      <c r="I188" s="27" t="s">
        <v>8</v>
      </c>
      <c r="J188" s="27">
        <v>11341</v>
      </c>
      <c r="K188" s="50">
        <v>13586.518</v>
      </c>
    </row>
    <row r="189" spans="1:11">
      <c r="A189" s="118">
        <v>6</v>
      </c>
      <c r="B189" s="80" t="s">
        <v>9</v>
      </c>
      <c r="C189" s="27" t="s">
        <v>299</v>
      </c>
      <c r="D189" s="80" t="s">
        <v>310</v>
      </c>
      <c r="E189" s="27" t="s">
        <v>12</v>
      </c>
      <c r="F189" s="80">
        <v>579</v>
      </c>
      <c r="G189" s="27">
        <v>6</v>
      </c>
      <c r="H189" s="27" t="s">
        <v>311</v>
      </c>
      <c r="I189" s="27" t="s">
        <v>8</v>
      </c>
      <c r="J189" s="27">
        <v>1592</v>
      </c>
      <c r="K189" s="50">
        <v>1907.2159999999999</v>
      </c>
    </row>
    <row r="190" spans="1:11" ht="13.5" thickBot="1">
      <c r="A190" s="119">
        <v>7</v>
      </c>
      <c r="B190" s="94" t="s">
        <v>9</v>
      </c>
      <c r="C190" s="34" t="s">
        <v>299</v>
      </c>
      <c r="D190" s="94" t="s">
        <v>312</v>
      </c>
      <c r="E190" s="34" t="s">
        <v>12</v>
      </c>
      <c r="F190" s="34" t="s">
        <v>313</v>
      </c>
      <c r="G190" s="34">
        <v>7</v>
      </c>
      <c r="H190" s="34" t="s">
        <v>314</v>
      </c>
      <c r="I190" s="34" t="s">
        <v>8</v>
      </c>
      <c r="J190" s="34">
        <v>5545</v>
      </c>
      <c r="K190" s="74">
        <v>6642.91</v>
      </c>
    </row>
    <row r="191" spans="1:11" ht="15.75" customHeight="1" thickBot="1">
      <c r="A191" s="159" t="s">
        <v>11</v>
      </c>
      <c r="B191" s="160"/>
      <c r="C191" s="160"/>
      <c r="D191" s="160"/>
      <c r="E191" s="160"/>
      <c r="F191" s="160"/>
      <c r="G191" s="160"/>
      <c r="H191" s="160"/>
      <c r="I191" s="162"/>
      <c r="J191" s="97">
        <f>SUM(J184:J190)</f>
        <v>29090</v>
      </c>
      <c r="K191" s="107">
        <v>34849.819999999992</v>
      </c>
    </row>
    <row r="192" spans="1:11" ht="13.5" customHeight="1" thickBot="1">
      <c r="A192" s="151" t="s">
        <v>363</v>
      </c>
      <c r="B192" s="152"/>
      <c r="C192" s="152"/>
      <c r="D192" s="152"/>
      <c r="E192" s="152"/>
      <c r="F192" s="152"/>
      <c r="G192" s="152"/>
      <c r="H192" s="152"/>
      <c r="I192" s="152"/>
      <c r="J192" s="152"/>
      <c r="K192" s="153"/>
    </row>
    <row r="193" spans="1:11" ht="25.5">
      <c r="A193" s="117">
        <v>1</v>
      </c>
      <c r="B193" s="62" t="s">
        <v>9</v>
      </c>
      <c r="C193" s="65" t="s">
        <v>299</v>
      </c>
      <c r="D193" s="62" t="s">
        <v>315</v>
      </c>
      <c r="E193" s="65" t="s">
        <v>12</v>
      </c>
      <c r="F193" s="62">
        <v>23678</v>
      </c>
      <c r="G193" s="65">
        <v>1</v>
      </c>
      <c r="H193" s="65" t="s">
        <v>316</v>
      </c>
      <c r="I193" s="65" t="s">
        <v>8</v>
      </c>
      <c r="J193" s="63">
        <v>2296</v>
      </c>
      <c r="K193" s="78">
        <v>2750.6079999999997</v>
      </c>
    </row>
    <row r="194" spans="1:11" ht="25.5">
      <c r="A194" s="118">
        <v>2</v>
      </c>
      <c r="B194" s="80" t="s">
        <v>9</v>
      </c>
      <c r="C194" s="27" t="s">
        <v>299</v>
      </c>
      <c r="D194" s="80" t="s">
        <v>315</v>
      </c>
      <c r="E194" s="27" t="s">
        <v>12</v>
      </c>
      <c r="F194" s="80">
        <v>23679</v>
      </c>
      <c r="G194" s="27">
        <v>2</v>
      </c>
      <c r="H194" s="27" t="s">
        <v>316</v>
      </c>
      <c r="I194" s="27" t="s">
        <v>8</v>
      </c>
      <c r="J194" s="28">
        <v>393</v>
      </c>
      <c r="K194" s="50">
        <v>470.81399999999996</v>
      </c>
    </row>
    <row r="195" spans="1:11" ht="25.5">
      <c r="A195" s="118">
        <v>3</v>
      </c>
      <c r="B195" s="80" t="s">
        <v>9</v>
      </c>
      <c r="C195" s="27" t="s">
        <v>299</v>
      </c>
      <c r="D195" s="80" t="s">
        <v>315</v>
      </c>
      <c r="E195" s="27" t="s">
        <v>12</v>
      </c>
      <c r="F195" s="80">
        <v>23393</v>
      </c>
      <c r="G195" s="27">
        <v>3</v>
      </c>
      <c r="H195" s="27" t="s">
        <v>317</v>
      </c>
      <c r="I195" s="27" t="s">
        <v>8</v>
      </c>
      <c r="J195" s="28">
        <v>2306</v>
      </c>
      <c r="K195" s="50">
        <v>2762.5879999999997</v>
      </c>
    </row>
    <row r="196" spans="1:11" ht="38.25">
      <c r="A196" s="118">
        <v>4</v>
      </c>
      <c r="B196" s="80" t="s">
        <v>9</v>
      </c>
      <c r="C196" s="27" t="s">
        <v>299</v>
      </c>
      <c r="D196" s="80" t="s">
        <v>318</v>
      </c>
      <c r="E196" s="27" t="s">
        <v>12</v>
      </c>
      <c r="F196" s="80">
        <v>1865</v>
      </c>
      <c r="G196" s="80">
        <v>4</v>
      </c>
      <c r="H196" s="27" t="s">
        <v>319</v>
      </c>
      <c r="I196" s="27" t="s">
        <v>8</v>
      </c>
      <c r="J196" s="28">
        <v>779</v>
      </c>
      <c r="K196" s="50">
        <v>933.24199999999996</v>
      </c>
    </row>
    <row r="197" spans="1:11" ht="25.5">
      <c r="A197" s="118">
        <v>5</v>
      </c>
      <c r="B197" s="80" t="s">
        <v>9</v>
      </c>
      <c r="C197" s="27" t="s">
        <v>299</v>
      </c>
      <c r="D197" s="80" t="s">
        <v>320</v>
      </c>
      <c r="E197" s="27" t="s">
        <v>12</v>
      </c>
      <c r="F197" s="80">
        <v>22620</v>
      </c>
      <c r="G197" s="27">
        <v>5</v>
      </c>
      <c r="H197" s="27" t="s">
        <v>321</v>
      </c>
      <c r="I197" s="27" t="s">
        <v>8</v>
      </c>
      <c r="J197" s="28">
        <v>3214</v>
      </c>
      <c r="K197" s="50">
        <v>3850.3719999999998</v>
      </c>
    </row>
    <row r="198" spans="1:11" ht="39" thickBot="1">
      <c r="A198" s="119">
        <v>6</v>
      </c>
      <c r="B198" s="94" t="s">
        <v>9</v>
      </c>
      <c r="C198" s="34" t="s">
        <v>299</v>
      </c>
      <c r="D198" s="94" t="s">
        <v>322</v>
      </c>
      <c r="E198" s="34" t="s">
        <v>12</v>
      </c>
      <c r="F198" s="94">
        <v>576</v>
      </c>
      <c r="G198" s="94">
        <v>6</v>
      </c>
      <c r="H198" s="34" t="s">
        <v>323</v>
      </c>
      <c r="I198" s="34" t="s">
        <v>8</v>
      </c>
      <c r="J198" s="31">
        <v>5102</v>
      </c>
      <c r="K198" s="74">
        <v>6112.1959999999999</v>
      </c>
    </row>
    <row r="199" spans="1:11" ht="15.75" customHeight="1" thickBot="1">
      <c r="A199" s="159" t="s">
        <v>11</v>
      </c>
      <c r="B199" s="160"/>
      <c r="C199" s="160"/>
      <c r="D199" s="160"/>
      <c r="E199" s="160"/>
      <c r="F199" s="160"/>
      <c r="G199" s="160"/>
      <c r="H199" s="160"/>
      <c r="I199" s="162"/>
      <c r="J199" s="97">
        <f>SUM(J193,J194,J195,J196,J197,J198)</f>
        <v>14090</v>
      </c>
      <c r="K199" s="107">
        <v>16879.82</v>
      </c>
    </row>
    <row r="200" spans="1:11" ht="13.5" thickBot="1">
      <c r="A200" s="151" t="s">
        <v>364</v>
      </c>
      <c r="B200" s="152"/>
      <c r="C200" s="152"/>
      <c r="D200" s="152"/>
      <c r="E200" s="152"/>
      <c r="F200" s="152"/>
      <c r="G200" s="152"/>
      <c r="H200" s="152"/>
      <c r="I200" s="152"/>
      <c r="J200" s="152"/>
      <c r="K200" s="153"/>
    </row>
    <row r="201" spans="1:11">
      <c r="A201" s="117">
        <v>1</v>
      </c>
      <c r="B201" s="62" t="s">
        <v>9</v>
      </c>
      <c r="C201" s="65" t="s">
        <v>299</v>
      </c>
      <c r="D201" s="62" t="s">
        <v>324</v>
      </c>
      <c r="E201" s="65" t="s">
        <v>12</v>
      </c>
      <c r="F201" s="65">
        <v>22275</v>
      </c>
      <c r="G201" s="63">
        <v>1</v>
      </c>
      <c r="H201" s="65" t="s">
        <v>325</v>
      </c>
      <c r="I201" s="65" t="s">
        <v>8</v>
      </c>
      <c r="J201" s="63">
        <v>4617</v>
      </c>
      <c r="K201" s="78">
        <v>5531.1660000000002</v>
      </c>
    </row>
    <row r="202" spans="1:11">
      <c r="A202" s="118">
        <v>2</v>
      </c>
      <c r="B202" s="80" t="s">
        <v>9</v>
      </c>
      <c r="C202" s="27" t="s">
        <v>299</v>
      </c>
      <c r="D202" s="27" t="s">
        <v>326</v>
      </c>
      <c r="E202" s="27" t="s">
        <v>12</v>
      </c>
      <c r="F202" s="27">
        <v>22276</v>
      </c>
      <c r="G202" s="28">
        <v>2</v>
      </c>
      <c r="H202" s="27" t="s">
        <v>325</v>
      </c>
      <c r="I202" s="27" t="s">
        <v>8</v>
      </c>
      <c r="J202" s="28">
        <v>153</v>
      </c>
      <c r="K202" s="50">
        <v>183.29399999999998</v>
      </c>
    </row>
    <row r="203" spans="1:11">
      <c r="A203" s="118">
        <v>3</v>
      </c>
      <c r="B203" s="80" t="s">
        <v>9</v>
      </c>
      <c r="C203" s="27" t="s">
        <v>299</v>
      </c>
      <c r="D203" s="80" t="s">
        <v>327</v>
      </c>
      <c r="E203" s="27" t="s">
        <v>12</v>
      </c>
      <c r="F203" s="27">
        <v>20237</v>
      </c>
      <c r="G203" s="28">
        <v>3</v>
      </c>
      <c r="H203" s="27" t="s">
        <v>328</v>
      </c>
      <c r="I203" s="27" t="s">
        <v>8</v>
      </c>
      <c r="J203" s="28">
        <v>3212</v>
      </c>
      <c r="K203" s="50">
        <v>3847.9759999999997</v>
      </c>
    </row>
    <row r="204" spans="1:11">
      <c r="A204" s="118">
        <v>4</v>
      </c>
      <c r="B204" s="80" t="s">
        <v>9</v>
      </c>
      <c r="C204" s="27" t="s">
        <v>299</v>
      </c>
      <c r="D204" s="80" t="s">
        <v>329</v>
      </c>
      <c r="E204" s="27" t="s">
        <v>12</v>
      </c>
      <c r="F204" s="27">
        <v>21766</v>
      </c>
      <c r="G204" s="28">
        <v>4</v>
      </c>
      <c r="H204" s="27" t="s">
        <v>330</v>
      </c>
      <c r="I204" s="27" t="s">
        <v>8</v>
      </c>
      <c r="J204" s="28">
        <v>825</v>
      </c>
      <c r="K204" s="50">
        <v>988.34999999999991</v>
      </c>
    </row>
    <row r="205" spans="1:11">
      <c r="A205" s="118">
        <v>5</v>
      </c>
      <c r="B205" s="80" t="s">
        <v>9</v>
      </c>
      <c r="C205" s="27" t="s">
        <v>299</v>
      </c>
      <c r="D205" s="27" t="s">
        <v>331</v>
      </c>
      <c r="E205" s="27" t="s">
        <v>12</v>
      </c>
      <c r="F205" s="80">
        <v>852</v>
      </c>
      <c r="G205" s="24">
        <v>5</v>
      </c>
      <c r="H205" s="27" t="s">
        <v>332</v>
      </c>
      <c r="I205" s="27" t="s">
        <v>8</v>
      </c>
      <c r="J205" s="28">
        <v>1621</v>
      </c>
      <c r="K205" s="50">
        <v>1941.9579999999999</v>
      </c>
    </row>
    <row r="206" spans="1:11">
      <c r="A206" s="118">
        <v>6</v>
      </c>
      <c r="B206" s="80" t="s">
        <v>9</v>
      </c>
      <c r="C206" s="27" t="s">
        <v>299</v>
      </c>
      <c r="D206" s="27" t="s">
        <v>333</v>
      </c>
      <c r="E206" s="27" t="s">
        <v>12</v>
      </c>
      <c r="F206" s="80">
        <v>1845</v>
      </c>
      <c r="G206" s="24">
        <v>6</v>
      </c>
      <c r="H206" s="27" t="s">
        <v>334</v>
      </c>
      <c r="I206" s="27" t="s">
        <v>8</v>
      </c>
      <c r="J206" s="28">
        <v>1975</v>
      </c>
      <c r="K206" s="50">
        <v>2366.0499999999997</v>
      </c>
    </row>
    <row r="207" spans="1:11" ht="13.5" thickBot="1">
      <c r="A207" s="119">
        <v>7</v>
      </c>
      <c r="B207" s="94" t="s">
        <v>9</v>
      </c>
      <c r="C207" s="34" t="s">
        <v>299</v>
      </c>
      <c r="D207" s="34" t="s">
        <v>335</v>
      </c>
      <c r="E207" s="34" t="s">
        <v>12</v>
      </c>
      <c r="F207" s="94">
        <v>922</v>
      </c>
      <c r="G207" s="30">
        <v>7</v>
      </c>
      <c r="H207" s="34" t="s">
        <v>336</v>
      </c>
      <c r="I207" s="34" t="s">
        <v>8</v>
      </c>
      <c r="J207" s="31">
        <v>1847</v>
      </c>
      <c r="K207" s="74">
        <v>2212.7060000000001</v>
      </c>
    </row>
    <row r="208" spans="1:11" ht="15.75" customHeight="1" thickBot="1">
      <c r="A208" s="159" t="s">
        <v>11</v>
      </c>
      <c r="B208" s="160"/>
      <c r="C208" s="160"/>
      <c r="D208" s="160"/>
      <c r="E208" s="160"/>
      <c r="F208" s="160"/>
      <c r="G208" s="160"/>
      <c r="H208" s="160"/>
      <c r="I208" s="162"/>
      <c r="J208" s="97">
        <f>SUM(J201:J207)</f>
        <v>14250</v>
      </c>
      <c r="K208" s="107">
        <v>17071.5</v>
      </c>
    </row>
    <row r="209" spans="1:11" ht="13.5" thickBot="1">
      <c r="A209" s="151" t="s">
        <v>365</v>
      </c>
      <c r="B209" s="152"/>
      <c r="C209" s="152"/>
      <c r="D209" s="152"/>
      <c r="E209" s="152"/>
      <c r="F209" s="152"/>
      <c r="G209" s="152"/>
      <c r="H209" s="152"/>
      <c r="I209" s="152"/>
      <c r="J209" s="152"/>
      <c r="K209" s="153"/>
    </row>
    <row r="210" spans="1:11">
      <c r="A210" s="117">
        <v>1</v>
      </c>
      <c r="B210" s="62" t="s">
        <v>9</v>
      </c>
      <c r="C210" s="65" t="s">
        <v>299</v>
      </c>
      <c r="D210" s="62" t="s">
        <v>337</v>
      </c>
      <c r="E210" s="65" t="s">
        <v>12</v>
      </c>
      <c r="F210" s="65">
        <v>22153</v>
      </c>
      <c r="G210" s="65">
        <v>1</v>
      </c>
      <c r="H210" s="65" t="s">
        <v>338</v>
      </c>
      <c r="I210" s="65" t="s">
        <v>8</v>
      </c>
      <c r="J210" s="63">
        <v>130</v>
      </c>
      <c r="K210" s="78">
        <v>155.73999999999998</v>
      </c>
    </row>
    <row r="211" spans="1:11">
      <c r="A211" s="118">
        <v>2</v>
      </c>
      <c r="B211" s="80" t="s">
        <v>9</v>
      </c>
      <c r="C211" s="27" t="s">
        <v>299</v>
      </c>
      <c r="D211" s="27" t="s">
        <v>339</v>
      </c>
      <c r="E211" s="27" t="s">
        <v>12</v>
      </c>
      <c r="F211" s="27">
        <v>21828</v>
      </c>
      <c r="G211" s="27">
        <v>2</v>
      </c>
      <c r="H211" s="27" t="s">
        <v>340</v>
      </c>
      <c r="I211" s="27" t="s">
        <v>8</v>
      </c>
      <c r="J211" s="28">
        <v>772</v>
      </c>
      <c r="K211" s="50">
        <v>924.85599999999999</v>
      </c>
    </row>
    <row r="212" spans="1:11" ht="25.5">
      <c r="A212" s="118">
        <v>3</v>
      </c>
      <c r="B212" s="80" t="s">
        <v>9</v>
      </c>
      <c r="C212" s="27" t="s">
        <v>299</v>
      </c>
      <c r="D212" s="80" t="s">
        <v>341</v>
      </c>
      <c r="E212" s="27" t="s">
        <v>12</v>
      </c>
      <c r="F212" s="27">
        <v>20685</v>
      </c>
      <c r="G212" s="27">
        <v>3</v>
      </c>
      <c r="H212" s="27" t="s">
        <v>342</v>
      </c>
      <c r="I212" s="27" t="s">
        <v>8</v>
      </c>
      <c r="J212" s="28">
        <v>1466</v>
      </c>
      <c r="K212" s="50">
        <v>1756.268</v>
      </c>
    </row>
    <row r="213" spans="1:11">
      <c r="A213" s="118">
        <v>4</v>
      </c>
      <c r="B213" s="80" t="s">
        <v>9</v>
      </c>
      <c r="C213" s="27" t="s">
        <v>299</v>
      </c>
      <c r="D213" s="80" t="s">
        <v>343</v>
      </c>
      <c r="E213" s="27" t="s">
        <v>12</v>
      </c>
      <c r="F213" s="27">
        <v>22711</v>
      </c>
      <c r="G213" s="27">
        <v>4</v>
      </c>
      <c r="H213" s="27" t="s">
        <v>344</v>
      </c>
      <c r="I213" s="27" t="s">
        <v>8</v>
      </c>
      <c r="J213" s="28">
        <v>2754</v>
      </c>
      <c r="K213" s="50">
        <v>3299.2919999999999</v>
      </c>
    </row>
    <row r="214" spans="1:11" ht="25.5">
      <c r="A214" s="118">
        <v>5</v>
      </c>
      <c r="B214" s="80" t="s">
        <v>9</v>
      </c>
      <c r="C214" s="27" t="s">
        <v>299</v>
      </c>
      <c r="D214" s="80" t="s">
        <v>320</v>
      </c>
      <c r="E214" s="27" t="s">
        <v>12</v>
      </c>
      <c r="F214" s="27">
        <v>22142</v>
      </c>
      <c r="G214" s="27">
        <v>5</v>
      </c>
      <c r="H214" s="27" t="s">
        <v>345</v>
      </c>
      <c r="I214" s="27" t="s">
        <v>8</v>
      </c>
      <c r="J214" s="28">
        <v>1045</v>
      </c>
      <c r="K214" s="50">
        <v>1251.9099999999999</v>
      </c>
    </row>
    <row r="215" spans="1:11">
      <c r="A215" s="120">
        <v>6</v>
      </c>
      <c r="B215" s="24" t="s">
        <v>9</v>
      </c>
      <c r="C215" s="28" t="s">
        <v>299</v>
      </c>
      <c r="D215" s="28" t="s">
        <v>346</v>
      </c>
      <c r="E215" s="28" t="s">
        <v>12</v>
      </c>
      <c r="F215" s="24" t="s">
        <v>347</v>
      </c>
      <c r="G215" s="28">
        <v>6</v>
      </c>
      <c r="H215" s="27" t="s">
        <v>348</v>
      </c>
      <c r="I215" s="27" t="s">
        <v>8</v>
      </c>
      <c r="J215" s="28">
        <v>2869</v>
      </c>
      <c r="K215" s="50">
        <v>3437.0619999999999</v>
      </c>
    </row>
    <row r="216" spans="1:11" ht="13.5" thickBot="1">
      <c r="A216" s="121">
        <v>7</v>
      </c>
      <c r="B216" s="30" t="s">
        <v>9</v>
      </c>
      <c r="C216" s="31" t="s">
        <v>299</v>
      </c>
      <c r="D216" s="31" t="s">
        <v>349</v>
      </c>
      <c r="E216" s="31" t="s">
        <v>12</v>
      </c>
      <c r="F216" s="30">
        <v>839</v>
      </c>
      <c r="G216" s="31">
        <v>7</v>
      </c>
      <c r="H216" s="34" t="s">
        <v>350</v>
      </c>
      <c r="I216" s="34" t="s">
        <v>8</v>
      </c>
      <c r="J216" s="31">
        <v>5044</v>
      </c>
      <c r="K216" s="74">
        <v>6042.7119999999995</v>
      </c>
    </row>
    <row r="217" spans="1:11" ht="15.75" customHeight="1" thickBot="1">
      <c r="A217" s="159" t="s">
        <v>11</v>
      </c>
      <c r="B217" s="160"/>
      <c r="C217" s="160"/>
      <c r="D217" s="160"/>
      <c r="E217" s="160"/>
      <c r="F217" s="160"/>
      <c r="G217" s="160"/>
      <c r="H217" s="160"/>
      <c r="I217" s="162"/>
      <c r="J217" s="97">
        <f>SUM(J210:J216)</f>
        <v>14080</v>
      </c>
      <c r="K217" s="107">
        <v>16867.84</v>
      </c>
    </row>
    <row r="218" spans="1:11" ht="13.5" thickBot="1">
      <c r="A218" s="151" t="s">
        <v>366</v>
      </c>
      <c r="B218" s="152"/>
      <c r="C218" s="152"/>
      <c r="D218" s="152"/>
      <c r="E218" s="152"/>
      <c r="F218" s="152"/>
      <c r="G218" s="152"/>
      <c r="H218" s="152"/>
      <c r="I218" s="152"/>
      <c r="J218" s="152"/>
      <c r="K218" s="153"/>
    </row>
    <row r="219" spans="1:11">
      <c r="A219" s="117">
        <v>1</v>
      </c>
      <c r="B219" s="62" t="s">
        <v>9</v>
      </c>
      <c r="C219" s="65" t="s">
        <v>299</v>
      </c>
      <c r="D219" s="62" t="s">
        <v>351</v>
      </c>
      <c r="E219" s="65" t="s">
        <v>12</v>
      </c>
      <c r="F219" s="65">
        <v>24652</v>
      </c>
      <c r="G219" s="65">
        <v>1</v>
      </c>
      <c r="H219" s="65" t="s">
        <v>352</v>
      </c>
      <c r="I219" s="65" t="s">
        <v>8</v>
      </c>
      <c r="J219" s="65">
        <v>696</v>
      </c>
      <c r="K219" s="102">
        <v>833.80799999999999</v>
      </c>
    </row>
    <row r="220" spans="1:11">
      <c r="A220" s="122">
        <v>2</v>
      </c>
      <c r="B220" s="19" t="s">
        <v>9</v>
      </c>
      <c r="C220" s="22" t="s">
        <v>299</v>
      </c>
      <c r="D220" s="19" t="s">
        <v>353</v>
      </c>
      <c r="E220" s="22" t="s">
        <v>12</v>
      </c>
      <c r="F220" s="22">
        <v>24653</v>
      </c>
      <c r="G220" s="22">
        <v>2</v>
      </c>
      <c r="H220" s="22" t="s">
        <v>352</v>
      </c>
      <c r="I220" s="22" t="s">
        <v>8</v>
      </c>
      <c r="J220" s="22">
        <v>695</v>
      </c>
      <c r="K220" s="123">
        <v>832.61</v>
      </c>
    </row>
    <row r="221" spans="1:11">
      <c r="A221" s="120">
        <v>3</v>
      </c>
      <c r="B221" s="24" t="s">
        <v>9</v>
      </c>
      <c r="C221" s="28" t="s">
        <v>299</v>
      </c>
      <c r="D221" s="28" t="s">
        <v>354</v>
      </c>
      <c r="E221" s="28" t="s">
        <v>12</v>
      </c>
      <c r="F221" s="28">
        <v>836</v>
      </c>
      <c r="G221" s="28">
        <v>3</v>
      </c>
      <c r="H221" s="27" t="s">
        <v>355</v>
      </c>
      <c r="I221" s="27" t="s">
        <v>8</v>
      </c>
      <c r="J221" s="28">
        <v>309</v>
      </c>
      <c r="K221" s="50">
        <v>370.18199999999996</v>
      </c>
    </row>
    <row r="222" spans="1:11">
      <c r="A222" s="120">
        <v>4</v>
      </c>
      <c r="B222" s="24" t="s">
        <v>9</v>
      </c>
      <c r="C222" s="28" t="s">
        <v>299</v>
      </c>
      <c r="D222" s="28" t="s">
        <v>356</v>
      </c>
      <c r="E222" s="28" t="s">
        <v>12</v>
      </c>
      <c r="F222" s="24">
        <v>22494</v>
      </c>
      <c r="G222" s="28">
        <v>4</v>
      </c>
      <c r="H222" s="27" t="s">
        <v>357</v>
      </c>
      <c r="I222" s="27" t="s">
        <v>8</v>
      </c>
      <c r="J222" s="28">
        <v>308</v>
      </c>
      <c r="K222" s="50">
        <v>368.98399999999998</v>
      </c>
    </row>
    <row r="223" spans="1:11" ht="51">
      <c r="A223" s="120">
        <v>5</v>
      </c>
      <c r="B223" s="24" t="s">
        <v>9</v>
      </c>
      <c r="C223" s="28" t="s">
        <v>299</v>
      </c>
      <c r="D223" s="24" t="s">
        <v>358</v>
      </c>
      <c r="E223" s="28" t="s">
        <v>12</v>
      </c>
      <c r="F223" s="24">
        <v>1798</v>
      </c>
      <c r="G223" s="28">
        <v>5</v>
      </c>
      <c r="H223" s="27" t="s">
        <v>359</v>
      </c>
      <c r="I223" s="27" t="s">
        <v>8</v>
      </c>
      <c r="J223" s="28">
        <v>1884</v>
      </c>
      <c r="K223" s="50">
        <v>2257.0319999999997</v>
      </c>
    </row>
    <row r="224" spans="1:11" ht="13.5" thickBot="1">
      <c r="A224" s="121">
        <v>6</v>
      </c>
      <c r="B224" s="30" t="s">
        <v>9</v>
      </c>
      <c r="C224" s="31" t="s">
        <v>299</v>
      </c>
      <c r="D224" s="31" t="s">
        <v>360</v>
      </c>
      <c r="E224" s="31" t="s">
        <v>12</v>
      </c>
      <c r="F224" s="31">
        <v>24381</v>
      </c>
      <c r="G224" s="31">
        <v>6</v>
      </c>
      <c r="H224" s="34" t="s">
        <v>361</v>
      </c>
      <c r="I224" s="34" t="s">
        <v>8</v>
      </c>
      <c r="J224" s="31">
        <v>1288</v>
      </c>
      <c r="K224" s="74">
        <v>1543.0239999999999</v>
      </c>
    </row>
    <row r="225" spans="1:11" ht="15.75" customHeight="1" thickBot="1">
      <c r="A225" s="159" t="s">
        <v>11</v>
      </c>
      <c r="B225" s="160"/>
      <c r="C225" s="160"/>
      <c r="D225" s="160"/>
      <c r="E225" s="160"/>
      <c r="F225" s="160"/>
      <c r="G225" s="160"/>
      <c r="H225" s="160"/>
      <c r="I225" s="162"/>
      <c r="J225" s="97">
        <f>SUM(J219:J224)</f>
        <v>5180</v>
      </c>
      <c r="K225" s="124">
        <v>6205.6399999999994</v>
      </c>
    </row>
    <row r="226" spans="1:11" ht="13.5" thickBot="1">
      <c r="A226" s="144" t="s">
        <v>373</v>
      </c>
      <c r="B226" s="145"/>
      <c r="C226" s="145"/>
      <c r="D226" s="145"/>
      <c r="E226" s="145"/>
      <c r="F226" s="145"/>
      <c r="G226" s="145"/>
      <c r="H226" s="145"/>
      <c r="I226" s="146"/>
      <c r="J226" s="126">
        <f>SUM(J13+J20+J23+J31+J36+J39+J53+J81+J94+J122+J143+J151+J169+J172+J182+J191+J199+J208+J217+J225)</f>
        <v>424133</v>
      </c>
      <c r="K226" s="112">
        <f>SUM(K13+K20+K23+K31+K36+K39+K53+K81+K94+K122+K143+K151+K169+K172+K182+K191+K199+K208+K217+K225)</f>
        <v>513495.39620000013</v>
      </c>
    </row>
    <row r="227" spans="1:11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5"/>
    </row>
    <row r="228" spans="1:11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5"/>
    </row>
    <row r="229" spans="1:11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5"/>
    </row>
  </sheetData>
  <mergeCells count="44">
    <mergeCell ref="A169:I169"/>
    <mergeCell ref="A151:I151"/>
    <mergeCell ref="A143:I143"/>
    <mergeCell ref="A36:I36"/>
    <mergeCell ref="A39:I39"/>
    <mergeCell ref="A40:K40"/>
    <mergeCell ref="A94:I94"/>
    <mergeCell ref="A95:K95"/>
    <mergeCell ref="A123:K123"/>
    <mergeCell ref="A122:I122"/>
    <mergeCell ref="A54:K54"/>
    <mergeCell ref="A81:I81"/>
    <mergeCell ref="A225:I225"/>
    <mergeCell ref="A144:K144"/>
    <mergeCell ref="A152:K152"/>
    <mergeCell ref="A170:K170"/>
    <mergeCell ref="A173:K173"/>
    <mergeCell ref="A183:K183"/>
    <mergeCell ref="A192:K192"/>
    <mergeCell ref="A200:K200"/>
    <mergeCell ref="A209:K209"/>
    <mergeCell ref="A218:K218"/>
    <mergeCell ref="A217:I217"/>
    <mergeCell ref="A208:I208"/>
    <mergeCell ref="A199:I199"/>
    <mergeCell ref="A191:I191"/>
    <mergeCell ref="A182:I182"/>
    <mergeCell ref="A172:I172"/>
    <mergeCell ref="A226:I226"/>
    <mergeCell ref="I1:K1"/>
    <mergeCell ref="A20:I20"/>
    <mergeCell ref="A21:K21"/>
    <mergeCell ref="A23:I23"/>
    <mergeCell ref="A24:K24"/>
    <mergeCell ref="A31:I31"/>
    <mergeCell ref="A9:K9"/>
    <mergeCell ref="A3:K3"/>
    <mergeCell ref="A5:K5"/>
    <mergeCell ref="A14:K14"/>
    <mergeCell ref="A13:I13"/>
    <mergeCell ref="A53:I53"/>
    <mergeCell ref="A82:K82"/>
    <mergeCell ref="A32:K32"/>
    <mergeCell ref="A37:K37"/>
  </mergeCells>
  <printOptions horizontalCentered="1"/>
  <pageMargins left="0.43307086614173229" right="0.39370078740157483" top="0.35433070866141736" bottom="0.35433070866141736" header="0.31496062992125984" footer="0.31496062992125984"/>
  <pageSetup paperSize="9" scale="89" orientation="landscape" r:id="rId1"/>
  <rowBreaks count="8" manualBreakCount="8">
    <brk id="23" max="10" man="1"/>
    <brk id="46" max="10" man="1"/>
    <brk id="69" max="10" man="1"/>
    <brk id="94" max="10" man="1"/>
    <brk id="117" max="10" man="1"/>
    <brk id="143" max="10" man="1"/>
    <brk id="169" max="10" man="1"/>
    <brk id="191" max="10" man="1"/>
  </rowBreaks>
  <ignoredErrors>
    <ignoredError sqref="J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50"/>
  <sheetViews>
    <sheetView tabSelected="1" workbookViewId="0">
      <selection activeCell="F234" sqref="F234"/>
    </sheetView>
  </sheetViews>
  <sheetFormatPr defaultRowHeight="12.75"/>
  <cols>
    <col min="1" max="1" width="5" style="3" customWidth="1"/>
    <col min="2" max="2" width="12" style="3" customWidth="1"/>
    <col min="3" max="3" width="15.7109375" style="3" customWidth="1"/>
    <col min="4" max="4" width="23.5703125" style="3" customWidth="1"/>
    <col min="5" max="5" width="10.28515625" style="3" customWidth="1"/>
    <col min="6" max="6" width="10.7109375" style="3" customWidth="1"/>
    <col min="7" max="7" width="12.85546875" style="3" customWidth="1"/>
    <col min="8" max="8" width="13" style="3" customWidth="1"/>
    <col min="9" max="9" width="10.42578125" style="3" customWidth="1"/>
    <col min="10" max="10" width="10" style="3" customWidth="1"/>
    <col min="11" max="11" width="12.7109375" style="51" customWidth="1"/>
    <col min="12" max="14" width="9.140625" style="3"/>
    <col min="15" max="15" width="7.42578125" style="3" customWidth="1"/>
    <col min="16" max="16384" width="9.140625" style="3"/>
  </cols>
  <sheetData>
    <row r="1" spans="1:16" s="53" customFormat="1" ht="15" customHeight="1">
      <c r="C1" s="54"/>
      <c r="D1" s="54"/>
      <c r="I1" s="147" t="s">
        <v>372</v>
      </c>
      <c r="J1" s="147"/>
      <c r="K1" s="147"/>
    </row>
    <row r="2" spans="1:16" s="53" customFormat="1" ht="15">
      <c r="C2" s="54"/>
      <c r="D2" s="54"/>
      <c r="J2" s="55"/>
    </row>
    <row r="3" spans="1:16" s="53" customFormat="1" ht="40.5" customHeight="1">
      <c r="A3" s="157" t="s">
        <v>371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6" s="53" customFormat="1" ht="15.75">
      <c r="A4" s="56"/>
      <c r="B4" s="56"/>
      <c r="C4" s="57"/>
      <c r="D4" s="57"/>
      <c r="E4" s="56"/>
      <c r="F4" s="56"/>
      <c r="G4" s="56"/>
      <c r="H4" s="56"/>
      <c r="I4" s="56"/>
      <c r="J4" s="58"/>
    </row>
    <row r="5" spans="1:16" s="53" customFormat="1" ht="42" customHeight="1">
      <c r="A5" s="158" t="s">
        <v>374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6" s="53" customFormat="1" ht="15.75" thickBot="1">
      <c r="C6" s="54"/>
      <c r="D6" s="54"/>
      <c r="J6" s="55"/>
    </row>
    <row r="7" spans="1:16" ht="77.25" customHeight="1" thickBot="1">
      <c r="A7" s="5" t="s">
        <v>367</v>
      </c>
      <c r="B7" s="4" t="s">
        <v>4</v>
      </c>
      <c r="C7" s="5" t="s">
        <v>5</v>
      </c>
      <c r="D7" s="6" t="s">
        <v>7</v>
      </c>
      <c r="E7" s="6" t="s">
        <v>0</v>
      </c>
      <c r="F7" s="7" t="s">
        <v>1</v>
      </c>
      <c r="G7" s="6" t="s">
        <v>369</v>
      </c>
      <c r="H7" s="8" t="s">
        <v>6</v>
      </c>
      <c r="I7" s="9" t="s">
        <v>2</v>
      </c>
      <c r="J7" s="9" t="s">
        <v>3</v>
      </c>
      <c r="K7" s="133" t="s">
        <v>375</v>
      </c>
      <c r="L7" s="1"/>
      <c r="M7" s="1"/>
      <c r="N7" s="1"/>
      <c r="O7" s="1"/>
      <c r="P7" s="1"/>
    </row>
    <row r="8" spans="1:16" ht="13.5" thickBot="1">
      <c r="A8" s="11">
        <v>1</v>
      </c>
      <c r="B8" s="11">
        <v>2</v>
      </c>
      <c r="C8" s="12">
        <v>3</v>
      </c>
      <c r="D8" s="13">
        <v>4</v>
      </c>
      <c r="E8" s="13">
        <v>5</v>
      </c>
      <c r="F8" s="14">
        <v>6</v>
      </c>
      <c r="G8" s="13">
        <v>7</v>
      </c>
      <c r="H8" s="15">
        <v>8</v>
      </c>
      <c r="I8" s="16">
        <v>9</v>
      </c>
      <c r="J8" s="16">
        <v>10</v>
      </c>
      <c r="K8" s="125">
        <v>11</v>
      </c>
      <c r="L8" s="1"/>
      <c r="M8" s="1"/>
      <c r="N8" s="1"/>
      <c r="O8" s="1"/>
      <c r="P8" s="67"/>
    </row>
    <row r="9" spans="1:16" ht="18" customHeight="1" thickBot="1">
      <c r="A9" s="154" t="s">
        <v>43</v>
      </c>
      <c r="B9" s="155"/>
      <c r="C9" s="155"/>
      <c r="D9" s="155"/>
      <c r="E9" s="155"/>
      <c r="F9" s="155"/>
      <c r="G9" s="155"/>
      <c r="H9" s="155"/>
      <c r="I9" s="155"/>
      <c r="J9" s="155"/>
      <c r="K9" s="156"/>
      <c r="L9" s="1"/>
      <c r="M9" s="1"/>
      <c r="N9" s="1"/>
      <c r="O9" s="1"/>
      <c r="P9" s="1"/>
    </row>
    <row r="10" spans="1:16" ht="38.25">
      <c r="A10" s="60">
        <v>1</v>
      </c>
      <c r="B10" s="61" t="s">
        <v>9</v>
      </c>
      <c r="C10" s="61" t="s">
        <v>10</v>
      </c>
      <c r="D10" s="62" t="s">
        <v>377</v>
      </c>
      <c r="E10" s="64" t="s">
        <v>12</v>
      </c>
      <c r="F10" s="61"/>
      <c r="G10" s="61">
        <v>1</v>
      </c>
      <c r="H10" s="65" t="s">
        <v>18</v>
      </c>
      <c r="I10" s="65" t="s">
        <v>8</v>
      </c>
      <c r="J10" s="63">
        <v>15476</v>
      </c>
      <c r="K10" s="66">
        <v>17819.0664</v>
      </c>
      <c r="L10" s="1"/>
      <c r="M10" s="1"/>
      <c r="N10" s="1"/>
      <c r="O10" s="1"/>
      <c r="P10" s="1"/>
    </row>
    <row r="11" spans="1:16">
      <c r="A11" s="23">
        <v>2</v>
      </c>
      <c r="B11" s="24" t="s">
        <v>9</v>
      </c>
      <c r="C11" s="24" t="s">
        <v>10</v>
      </c>
      <c r="D11" s="24" t="s">
        <v>14</v>
      </c>
      <c r="E11" s="25" t="s">
        <v>12</v>
      </c>
      <c r="F11" s="26"/>
      <c r="G11" s="24">
        <v>3</v>
      </c>
      <c r="H11" s="27" t="s">
        <v>16</v>
      </c>
      <c r="I11" s="27" t="s">
        <v>13</v>
      </c>
      <c r="J11" s="28">
        <v>99</v>
      </c>
      <c r="K11" s="47">
        <v>606.65219999999999</v>
      </c>
      <c r="L11" s="1"/>
      <c r="M11" s="1"/>
      <c r="N11" s="1"/>
      <c r="O11" s="1"/>
      <c r="P11" s="1"/>
    </row>
    <row r="12" spans="1:16" ht="13.5" thickBot="1">
      <c r="A12" s="29">
        <v>3</v>
      </c>
      <c r="B12" s="30" t="s">
        <v>9</v>
      </c>
      <c r="C12" s="30" t="s">
        <v>10</v>
      </c>
      <c r="D12" s="30" t="s">
        <v>15</v>
      </c>
      <c r="E12" s="32" t="s">
        <v>12</v>
      </c>
      <c r="F12" s="33"/>
      <c r="G12" s="30">
        <v>4</v>
      </c>
      <c r="H12" s="34" t="s">
        <v>17</v>
      </c>
      <c r="I12" s="34" t="s">
        <v>13</v>
      </c>
      <c r="J12" s="31">
        <v>452</v>
      </c>
      <c r="K12" s="48">
        <v>2769.7655999999997</v>
      </c>
      <c r="L12" s="68"/>
      <c r="M12" s="1"/>
      <c r="N12" s="1"/>
      <c r="O12" s="1"/>
      <c r="P12" s="1"/>
    </row>
    <row r="13" spans="1:16" ht="15.75" customHeight="1" thickBot="1">
      <c r="A13" s="148" t="s">
        <v>11</v>
      </c>
      <c r="B13" s="149"/>
      <c r="C13" s="149"/>
      <c r="D13" s="149"/>
      <c r="E13" s="149"/>
      <c r="F13" s="149"/>
      <c r="G13" s="149"/>
      <c r="H13" s="149"/>
      <c r="I13" s="150"/>
      <c r="J13" s="130">
        <f>SUM(J10:J12)</f>
        <v>16027</v>
      </c>
      <c r="K13" s="49">
        <v>21195.484199999999</v>
      </c>
      <c r="L13" s="69"/>
      <c r="M13" s="1"/>
      <c r="N13" s="1"/>
      <c r="O13" s="1"/>
      <c r="P13" s="1"/>
    </row>
    <row r="14" spans="1:16" ht="13.5" customHeight="1" thickBot="1">
      <c r="A14" s="151" t="s">
        <v>44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3"/>
      <c r="L14" s="1"/>
      <c r="M14" s="1"/>
      <c r="N14" s="1"/>
      <c r="O14" s="1"/>
      <c r="P14" s="1"/>
    </row>
    <row r="15" spans="1:16" ht="38.25">
      <c r="A15" s="17">
        <v>1</v>
      </c>
      <c r="B15" s="18" t="s">
        <v>9</v>
      </c>
      <c r="C15" s="18" t="s">
        <v>10</v>
      </c>
      <c r="D15" s="19" t="s">
        <v>377</v>
      </c>
      <c r="E15" s="21" t="s">
        <v>12</v>
      </c>
      <c r="F15" s="18" t="s">
        <v>19</v>
      </c>
      <c r="G15" s="18">
        <v>1</v>
      </c>
      <c r="H15" s="22" t="s">
        <v>20</v>
      </c>
      <c r="I15" s="22" t="s">
        <v>8</v>
      </c>
      <c r="J15" s="20">
        <v>459</v>
      </c>
      <c r="K15" s="46">
        <v>528.49260000000004</v>
      </c>
      <c r="L15" s="1"/>
      <c r="M15" s="1"/>
      <c r="N15" s="1"/>
      <c r="O15" s="1"/>
      <c r="P15" s="1"/>
    </row>
    <row r="16" spans="1:16" ht="25.5">
      <c r="A16" s="23">
        <v>2</v>
      </c>
      <c r="B16" s="38" t="s">
        <v>9</v>
      </c>
      <c r="C16" s="38" t="s">
        <v>10</v>
      </c>
      <c r="D16" s="39" t="s">
        <v>21</v>
      </c>
      <c r="E16" s="25" t="s">
        <v>12</v>
      </c>
      <c r="F16" s="40">
        <v>22016</v>
      </c>
      <c r="G16" s="38">
        <v>3</v>
      </c>
      <c r="H16" s="41" t="s">
        <v>22</v>
      </c>
      <c r="I16" s="41" t="s">
        <v>13</v>
      </c>
      <c r="J16" s="25">
        <v>458</v>
      </c>
      <c r="K16" s="50">
        <v>1754.0484000000001</v>
      </c>
      <c r="L16" s="1"/>
      <c r="M16" s="1"/>
      <c r="N16" s="1"/>
      <c r="O16" s="1"/>
      <c r="P16" s="1"/>
    </row>
    <row r="17" spans="1:16" s="44" customFormat="1">
      <c r="A17" s="23">
        <v>3</v>
      </c>
      <c r="B17" s="24" t="s">
        <v>9</v>
      </c>
      <c r="C17" s="24" t="s">
        <v>10</v>
      </c>
      <c r="D17" s="24" t="s">
        <v>23</v>
      </c>
      <c r="E17" s="25" t="s">
        <v>12</v>
      </c>
      <c r="F17" s="43" t="s">
        <v>19</v>
      </c>
      <c r="G17" s="24">
        <v>4</v>
      </c>
      <c r="H17" s="27" t="s">
        <v>24</v>
      </c>
      <c r="I17" s="27" t="s">
        <v>13</v>
      </c>
      <c r="J17" s="28">
        <v>1358</v>
      </c>
      <c r="K17" s="47">
        <v>8321.5524000000005</v>
      </c>
      <c r="L17" s="1"/>
      <c r="M17" s="1"/>
      <c r="N17" s="52"/>
      <c r="O17" s="52"/>
      <c r="P17" s="52"/>
    </row>
    <row r="18" spans="1:16" s="44" customFormat="1" ht="38.25">
      <c r="A18" s="23">
        <v>4</v>
      </c>
      <c r="B18" s="24" t="s">
        <v>9</v>
      </c>
      <c r="C18" s="24" t="s">
        <v>10</v>
      </c>
      <c r="D18" s="24" t="s">
        <v>25</v>
      </c>
      <c r="E18" s="38" t="s">
        <v>26</v>
      </c>
      <c r="F18" s="43" t="s">
        <v>19</v>
      </c>
      <c r="G18" s="24">
        <v>6</v>
      </c>
      <c r="H18" s="27" t="s">
        <v>27</v>
      </c>
      <c r="I18" s="27" t="s">
        <v>13</v>
      </c>
      <c r="J18" s="28">
        <v>1098</v>
      </c>
      <c r="K18" s="47">
        <v>6728.3243999999995</v>
      </c>
      <c r="L18" s="1"/>
      <c r="M18" s="1"/>
      <c r="N18" s="52"/>
      <c r="O18" s="52"/>
      <c r="P18" s="52"/>
    </row>
    <row r="19" spans="1:16" ht="39" thickBot="1">
      <c r="A19" s="29">
        <v>5</v>
      </c>
      <c r="B19" s="30" t="s">
        <v>9</v>
      </c>
      <c r="C19" s="30" t="s">
        <v>10</v>
      </c>
      <c r="D19" s="19" t="s">
        <v>377</v>
      </c>
      <c r="E19" s="32" t="s">
        <v>12</v>
      </c>
      <c r="F19" s="45" t="s">
        <v>19</v>
      </c>
      <c r="G19" s="30">
        <v>7</v>
      </c>
      <c r="H19" s="34" t="s">
        <v>28</v>
      </c>
      <c r="I19" s="27" t="s">
        <v>13</v>
      </c>
      <c r="J19" s="31">
        <v>1479</v>
      </c>
      <c r="K19" s="48">
        <v>9063.0162</v>
      </c>
      <c r="L19" s="69"/>
      <c r="M19" s="1"/>
      <c r="N19" s="1"/>
      <c r="O19" s="69"/>
      <c r="P19" s="1"/>
    </row>
    <row r="20" spans="1:16" ht="15.75" customHeight="1" thickBot="1">
      <c r="A20" s="148" t="s">
        <v>11</v>
      </c>
      <c r="B20" s="149"/>
      <c r="C20" s="149"/>
      <c r="D20" s="149"/>
      <c r="E20" s="149"/>
      <c r="F20" s="149"/>
      <c r="G20" s="149"/>
      <c r="H20" s="149"/>
      <c r="I20" s="150"/>
      <c r="J20" s="130">
        <f>SUM(J15:J19)</f>
        <v>4852</v>
      </c>
      <c r="K20" s="49">
        <v>26395.434000000001</v>
      </c>
      <c r="L20" s="69"/>
      <c r="M20" s="1"/>
      <c r="N20" s="1"/>
      <c r="O20" s="69"/>
      <c r="P20" s="1"/>
    </row>
    <row r="21" spans="1:16" ht="13.5" thickBot="1">
      <c r="A21" s="151" t="s">
        <v>45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3"/>
      <c r="L21" s="1"/>
      <c r="M21" s="1"/>
      <c r="N21" s="1"/>
      <c r="O21" s="1"/>
      <c r="P21" s="1"/>
    </row>
    <row r="22" spans="1:16" ht="47.25" customHeight="1" thickBot="1">
      <c r="A22" s="17">
        <v>1</v>
      </c>
      <c r="B22" s="18" t="s">
        <v>9</v>
      </c>
      <c r="C22" s="18" t="s">
        <v>10</v>
      </c>
      <c r="D22" s="19" t="s">
        <v>377</v>
      </c>
      <c r="E22" s="21" t="s">
        <v>12</v>
      </c>
      <c r="F22" s="18" t="s">
        <v>19</v>
      </c>
      <c r="G22" s="18">
        <v>1</v>
      </c>
      <c r="H22" s="22" t="s">
        <v>29</v>
      </c>
      <c r="I22" s="22" t="s">
        <v>13</v>
      </c>
      <c r="J22" s="20">
        <v>1580</v>
      </c>
      <c r="K22" s="46">
        <v>6051.0839999999998</v>
      </c>
      <c r="L22" s="1"/>
      <c r="M22" s="1"/>
      <c r="N22" s="1"/>
      <c r="O22" s="1"/>
      <c r="P22" s="1"/>
    </row>
    <row r="23" spans="1:16" ht="15.75" customHeight="1" thickBot="1">
      <c r="A23" s="148" t="s">
        <v>11</v>
      </c>
      <c r="B23" s="149"/>
      <c r="C23" s="149"/>
      <c r="D23" s="149"/>
      <c r="E23" s="149"/>
      <c r="F23" s="149"/>
      <c r="G23" s="149"/>
      <c r="H23" s="149"/>
      <c r="I23" s="150"/>
      <c r="J23" s="130">
        <f>SUM(J22)</f>
        <v>1580</v>
      </c>
      <c r="K23" s="49">
        <v>6051.0839999999998</v>
      </c>
      <c r="L23" s="1"/>
      <c r="M23" s="1"/>
      <c r="N23" s="1"/>
      <c r="O23" s="1"/>
      <c r="P23" s="1"/>
    </row>
    <row r="24" spans="1:16" ht="18" customHeight="1" thickBot="1">
      <c r="A24" s="151" t="s">
        <v>46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3"/>
    </row>
    <row r="25" spans="1:16">
      <c r="A25" s="17">
        <v>1</v>
      </c>
      <c r="B25" s="18" t="s">
        <v>9</v>
      </c>
      <c r="C25" s="18" t="s">
        <v>10</v>
      </c>
      <c r="D25" s="19" t="s">
        <v>30</v>
      </c>
      <c r="E25" s="21" t="s">
        <v>12</v>
      </c>
      <c r="F25" s="18" t="s">
        <v>19</v>
      </c>
      <c r="G25" s="18">
        <v>1</v>
      </c>
      <c r="H25" s="22" t="s">
        <v>31</v>
      </c>
      <c r="I25" s="22" t="s">
        <v>13</v>
      </c>
      <c r="J25" s="20">
        <v>2667</v>
      </c>
      <c r="K25" s="46">
        <v>16342.8426</v>
      </c>
    </row>
    <row r="26" spans="1:16">
      <c r="A26" s="23">
        <v>2</v>
      </c>
      <c r="B26" s="24" t="s">
        <v>9</v>
      </c>
      <c r="C26" s="24" t="s">
        <v>10</v>
      </c>
      <c r="D26" s="24" t="s">
        <v>32</v>
      </c>
      <c r="E26" s="25" t="s">
        <v>12</v>
      </c>
      <c r="F26" s="18" t="s">
        <v>19</v>
      </c>
      <c r="G26" s="24">
        <v>2</v>
      </c>
      <c r="H26" s="27" t="s">
        <v>33</v>
      </c>
      <c r="I26" s="22" t="s">
        <v>13</v>
      </c>
      <c r="J26" s="28">
        <v>31</v>
      </c>
      <c r="K26" s="47">
        <v>189.96179999999998</v>
      </c>
    </row>
    <row r="27" spans="1:16" ht="87" customHeight="1">
      <c r="A27" s="23">
        <v>3</v>
      </c>
      <c r="B27" s="24" t="s">
        <v>9</v>
      </c>
      <c r="C27" s="24" t="s">
        <v>10</v>
      </c>
      <c r="D27" s="24" t="s">
        <v>34</v>
      </c>
      <c r="E27" s="25" t="s">
        <v>12</v>
      </c>
      <c r="F27" s="18" t="s">
        <v>19</v>
      </c>
      <c r="G27" s="24">
        <v>3</v>
      </c>
      <c r="H27" s="27" t="s">
        <v>35</v>
      </c>
      <c r="I27" s="22" t="s">
        <v>13</v>
      </c>
      <c r="J27" s="28">
        <v>157</v>
      </c>
      <c r="K27" s="47">
        <v>962.06459999999993</v>
      </c>
    </row>
    <row r="28" spans="1:16">
      <c r="A28" s="23">
        <v>4</v>
      </c>
      <c r="B28" s="24" t="s">
        <v>9</v>
      </c>
      <c r="C28" s="24" t="s">
        <v>10</v>
      </c>
      <c r="D28" s="24" t="s">
        <v>36</v>
      </c>
      <c r="E28" s="25" t="s">
        <v>12</v>
      </c>
      <c r="F28" s="18" t="s">
        <v>19</v>
      </c>
      <c r="G28" s="24">
        <v>5</v>
      </c>
      <c r="H28" s="27" t="s">
        <v>37</v>
      </c>
      <c r="I28" s="22" t="s">
        <v>13</v>
      </c>
      <c r="J28" s="28">
        <v>513</v>
      </c>
      <c r="K28" s="47">
        <v>3143.5614</v>
      </c>
    </row>
    <row r="29" spans="1:16" ht="25.5">
      <c r="A29" s="23">
        <v>5</v>
      </c>
      <c r="B29" s="24" t="s">
        <v>9</v>
      </c>
      <c r="C29" s="24" t="s">
        <v>10</v>
      </c>
      <c r="D29" s="24" t="s">
        <v>38</v>
      </c>
      <c r="E29" s="25" t="s">
        <v>12</v>
      </c>
      <c r="F29" s="18" t="s">
        <v>19</v>
      </c>
      <c r="G29" s="24">
        <v>6</v>
      </c>
      <c r="H29" s="27" t="s">
        <v>39</v>
      </c>
      <c r="I29" s="22" t="s">
        <v>13</v>
      </c>
      <c r="J29" s="28">
        <v>677</v>
      </c>
      <c r="K29" s="47">
        <v>4148.5205999999998</v>
      </c>
    </row>
    <row r="30" spans="1:16" ht="13.5" thickBot="1">
      <c r="A30" s="23">
        <v>6</v>
      </c>
      <c r="B30" s="30" t="s">
        <v>9</v>
      </c>
      <c r="C30" s="30" t="s">
        <v>10</v>
      </c>
      <c r="D30" s="30" t="s">
        <v>40</v>
      </c>
      <c r="E30" s="32" t="s">
        <v>12</v>
      </c>
      <c r="F30" s="30" t="s">
        <v>19</v>
      </c>
      <c r="G30" s="30">
        <v>7</v>
      </c>
      <c r="H30" s="34" t="s">
        <v>41</v>
      </c>
      <c r="I30" s="22" t="s">
        <v>13</v>
      </c>
      <c r="J30" s="31">
        <v>75</v>
      </c>
      <c r="K30" s="48">
        <v>459.58499999999998</v>
      </c>
    </row>
    <row r="31" spans="1:16" ht="15.75" customHeight="1" thickBot="1">
      <c r="A31" s="148" t="s">
        <v>11</v>
      </c>
      <c r="B31" s="149"/>
      <c r="C31" s="149"/>
      <c r="D31" s="149"/>
      <c r="E31" s="149"/>
      <c r="F31" s="149"/>
      <c r="G31" s="149"/>
      <c r="H31" s="149"/>
      <c r="I31" s="150"/>
      <c r="J31" s="130">
        <f>SUM(J25:J30)</f>
        <v>4120</v>
      </c>
      <c r="K31" s="49">
        <v>25246.536</v>
      </c>
    </row>
    <row r="32" spans="1:16" ht="18" customHeight="1" thickBot="1">
      <c r="A32" s="151" t="s">
        <v>47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3"/>
    </row>
    <row r="33" spans="1:11" ht="38.25">
      <c r="A33" s="70">
        <v>1</v>
      </c>
      <c r="B33" s="18" t="s">
        <v>9</v>
      </c>
      <c r="C33" s="18" t="s">
        <v>10</v>
      </c>
      <c r="D33" s="19" t="s">
        <v>48</v>
      </c>
      <c r="E33" s="20" t="s">
        <v>12</v>
      </c>
      <c r="F33" s="18" t="s">
        <v>49</v>
      </c>
      <c r="G33" s="18">
        <v>1</v>
      </c>
      <c r="H33" s="22" t="s">
        <v>50</v>
      </c>
      <c r="I33" s="22" t="s">
        <v>8</v>
      </c>
      <c r="J33" s="20">
        <v>3968</v>
      </c>
      <c r="K33" s="71">
        <v>4561.2159999999994</v>
      </c>
    </row>
    <row r="34" spans="1:11">
      <c r="A34" s="72">
        <v>2</v>
      </c>
      <c r="B34" s="24" t="s">
        <v>9</v>
      </c>
      <c r="C34" s="24" t="s">
        <v>10</v>
      </c>
      <c r="D34" s="24" t="s">
        <v>51</v>
      </c>
      <c r="E34" s="28" t="s">
        <v>12</v>
      </c>
      <c r="F34" s="18">
        <v>903</v>
      </c>
      <c r="G34" s="24">
        <v>2</v>
      </c>
      <c r="H34" s="27" t="s">
        <v>52</v>
      </c>
      <c r="I34" s="27" t="s">
        <v>8</v>
      </c>
      <c r="J34" s="28">
        <v>526</v>
      </c>
      <c r="K34" s="50">
        <v>604.63699999999994</v>
      </c>
    </row>
    <row r="35" spans="1:11" ht="13.5" thickBot="1">
      <c r="A35" s="73">
        <v>3</v>
      </c>
      <c r="B35" s="30" t="s">
        <v>9</v>
      </c>
      <c r="C35" s="30" t="s">
        <v>10</v>
      </c>
      <c r="D35" s="30" t="s">
        <v>53</v>
      </c>
      <c r="E35" s="31" t="s">
        <v>12</v>
      </c>
      <c r="F35" s="30" t="s">
        <v>54</v>
      </c>
      <c r="G35" s="30">
        <v>3</v>
      </c>
      <c r="H35" s="34" t="s">
        <v>55</v>
      </c>
      <c r="I35" s="34" t="s">
        <v>8</v>
      </c>
      <c r="J35" s="31">
        <v>196</v>
      </c>
      <c r="K35" s="74">
        <v>225.30199999999999</v>
      </c>
    </row>
    <row r="36" spans="1:11" ht="13.5" thickBot="1">
      <c r="A36" s="159" t="s">
        <v>11</v>
      </c>
      <c r="B36" s="160"/>
      <c r="C36" s="160"/>
      <c r="D36" s="160"/>
      <c r="E36" s="160"/>
      <c r="F36" s="160"/>
      <c r="G36" s="160"/>
      <c r="H36" s="160"/>
      <c r="I36" s="162"/>
      <c r="J36" s="129">
        <f>SUM(J33,J34,J35)</f>
        <v>4690</v>
      </c>
      <c r="K36" s="128">
        <v>5391.1549999999988</v>
      </c>
    </row>
    <row r="37" spans="1:11" ht="13.5" thickBot="1">
      <c r="A37" s="151" t="s">
        <v>84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3"/>
    </row>
    <row r="38" spans="1:11" ht="13.5" thickBot="1">
      <c r="A38" s="70">
        <v>1</v>
      </c>
      <c r="B38" s="18" t="s">
        <v>9</v>
      </c>
      <c r="C38" s="18" t="s">
        <v>10</v>
      </c>
      <c r="D38" s="19" t="s">
        <v>56</v>
      </c>
      <c r="E38" s="20" t="s">
        <v>12</v>
      </c>
      <c r="F38" s="59">
        <v>911</v>
      </c>
      <c r="G38" s="18">
        <v>1</v>
      </c>
      <c r="H38" s="22" t="s">
        <v>57</v>
      </c>
      <c r="I38" s="22" t="s">
        <v>8</v>
      </c>
      <c r="J38" s="20">
        <v>13580</v>
      </c>
      <c r="K38" s="71">
        <v>15610.21</v>
      </c>
    </row>
    <row r="39" spans="1:11" ht="13.5" thickBot="1">
      <c r="A39" s="159" t="s">
        <v>11</v>
      </c>
      <c r="B39" s="160"/>
      <c r="C39" s="160"/>
      <c r="D39" s="160"/>
      <c r="E39" s="160"/>
      <c r="F39" s="160"/>
      <c r="G39" s="160"/>
      <c r="H39" s="160"/>
      <c r="I39" s="162"/>
      <c r="J39" s="129">
        <f>SUM(J38)</f>
        <v>13580</v>
      </c>
      <c r="K39" s="128">
        <v>15610.21</v>
      </c>
    </row>
    <row r="40" spans="1:11" ht="13.5" thickBot="1">
      <c r="A40" s="151" t="s">
        <v>85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3"/>
    </row>
    <row r="41" spans="1:11" ht="25.5">
      <c r="A41" s="77">
        <v>1</v>
      </c>
      <c r="B41" s="62" t="s">
        <v>9</v>
      </c>
      <c r="C41" s="62" t="s">
        <v>10</v>
      </c>
      <c r="D41" s="62" t="s">
        <v>376</v>
      </c>
      <c r="E41" s="65" t="s">
        <v>12</v>
      </c>
      <c r="F41" s="62" t="s">
        <v>19</v>
      </c>
      <c r="G41" s="62">
        <v>1</v>
      </c>
      <c r="H41" s="65" t="s">
        <v>58</v>
      </c>
      <c r="I41" s="65" t="s">
        <v>8</v>
      </c>
      <c r="J41" s="63">
        <v>31</v>
      </c>
      <c r="K41" s="78">
        <v>35.634499999999996</v>
      </c>
    </row>
    <row r="42" spans="1:11" ht="51">
      <c r="A42" s="79">
        <v>2</v>
      </c>
      <c r="B42" s="80" t="s">
        <v>9</v>
      </c>
      <c r="C42" s="80" t="s">
        <v>10</v>
      </c>
      <c r="D42" s="80" t="s">
        <v>59</v>
      </c>
      <c r="E42" s="27" t="s">
        <v>12</v>
      </c>
      <c r="F42" s="80" t="s">
        <v>49</v>
      </c>
      <c r="G42" s="80">
        <v>2</v>
      </c>
      <c r="H42" s="27" t="s">
        <v>60</v>
      </c>
      <c r="I42" s="27" t="s">
        <v>8</v>
      </c>
      <c r="J42" s="28">
        <v>44</v>
      </c>
      <c r="K42" s="50">
        <v>50.577999999999996</v>
      </c>
    </row>
    <row r="43" spans="1:11">
      <c r="A43" s="79">
        <v>3</v>
      </c>
      <c r="B43" s="80" t="s">
        <v>9</v>
      </c>
      <c r="C43" s="80" t="s">
        <v>10</v>
      </c>
      <c r="D43" s="80" t="s">
        <v>61</v>
      </c>
      <c r="E43" s="27" t="s">
        <v>12</v>
      </c>
      <c r="F43" s="80" t="s">
        <v>62</v>
      </c>
      <c r="G43" s="80">
        <v>3</v>
      </c>
      <c r="H43" s="27" t="s">
        <v>63</v>
      </c>
      <c r="I43" s="27" t="s">
        <v>8</v>
      </c>
      <c r="J43" s="28">
        <v>1343</v>
      </c>
      <c r="K43" s="50">
        <v>1543.7784999999999</v>
      </c>
    </row>
    <row r="44" spans="1:11">
      <c r="A44" s="79">
        <v>4</v>
      </c>
      <c r="B44" s="80" t="s">
        <v>9</v>
      </c>
      <c r="C44" s="80" t="s">
        <v>10</v>
      </c>
      <c r="D44" s="80" t="s">
        <v>64</v>
      </c>
      <c r="E44" s="27" t="s">
        <v>12</v>
      </c>
      <c r="F44" s="80" t="s">
        <v>62</v>
      </c>
      <c r="G44" s="80">
        <v>4</v>
      </c>
      <c r="H44" s="27" t="s">
        <v>65</v>
      </c>
      <c r="I44" s="27" t="s">
        <v>8</v>
      </c>
      <c r="J44" s="28">
        <v>980</v>
      </c>
      <c r="K44" s="50">
        <v>1126.51</v>
      </c>
    </row>
    <row r="45" spans="1:11">
      <c r="A45" s="79">
        <f>A44+1</f>
        <v>5</v>
      </c>
      <c r="B45" s="80" t="s">
        <v>9</v>
      </c>
      <c r="C45" s="80" t="s">
        <v>10</v>
      </c>
      <c r="D45" s="80" t="s">
        <v>66</v>
      </c>
      <c r="E45" s="27" t="s">
        <v>12</v>
      </c>
      <c r="F45" s="80">
        <v>21423</v>
      </c>
      <c r="G45" s="80">
        <v>5</v>
      </c>
      <c r="H45" s="27" t="s">
        <v>67</v>
      </c>
      <c r="I45" s="27" t="s">
        <v>8</v>
      </c>
      <c r="J45" s="28">
        <v>745</v>
      </c>
      <c r="K45" s="50">
        <v>856.37749999999994</v>
      </c>
    </row>
    <row r="46" spans="1:11" ht="25.5">
      <c r="A46" s="79">
        <f>A45+1</f>
        <v>6</v>
      </c>
      <c r="B46" s="80" t="s">
        <v>9</v>
      </c>
      <c r="C46" s="80" t="s">
        <v>10</v>
      </c>
      <c r="D46" s="80" t="s">
        <v>68</v>
      </c>
      <c r="E46" s="27" t="s">
        <v>12</v>
      </c>
      <c r="F46" s="80">
        <v>20479</v>
      </c>
      <c r="G46" s="80">
        <v>6</v>
      </c>
      <c r="H46" s="27" t="s">
        <v>69</v>
      </c>
      <c r="I46" s="27" t="s">
        <v>8</v>
      </c>
      <c r="J46" s="28">
        <v>1268</v>
      </c>
      <c r="K46" s="50">
        <v>1457.566</v>
      </c>
    </row>
    <row r="47" spans="1:11" ht="38.25">
      <c r="A47" s="79">
        <v>7</v>
      </c>
      <c r="B47" s="80" t="s">
        <v>9</v>
      </c>
      <c r="C47" s="80" t="s">
        <v>10</v>
      </c>
      <c r="D47" s="80" t="s">
        <v>70</v>
      </c>
      <c r="E47" s="27" t="s">
        <v>12</v>
      </c>
      <c r="F47" s="27">
        <v>360</v>
      </c>
      <c r="G47" s="80">
        <v>7</v>
      </c>
      <c r="H47" s="27" t="s">
        <v>71</v>
      </c>
      <c r="I47" s="27" t="s">
        <v>8</v>
      </c>
      <c r="J47" s="28">
        <v>2576</v>
      </c>
      <c r="K47" s="50">
        <v>2961.1120000000001</v>
      </c>
    </row>
    <row r="48" spans="1:11">
      <c r="A48" s="79">
        <f>A47+1</f>
        <v>8</v>
      </c>
      <c r="B48" s="80" t="s">
        <v>9</v>
      </c>
      <c r="C48" s="80" t="s">
        <v>10</v>
      </c>
      <c r="D48" s="27" t="s">
        <v>72</v>
      </c>
      <c r="E48" s="27" t="s">
        <v>12</v>
      </c>
      <c r="F48" s="27">
        <v>357</v>
      </c>
      <c r="G48" s="80">
        <v>8</v>
      </c>
      <c r="H48" s="27" t="s">
        <v>73</v>
      </c>
      <c r="I48" s="27" t="s">
        <v>8</v>
      </c>
      <c r="J48" s="28">
        <v>396</v>
      </c>
      <c r="K48" s="50">
        <v>455.202</v>
      </c>
    </row>
    <row r="49" spans="1:11">
      <c r="A49" s="79">
        <f>A48+1</f>
        <v>9</v>
      </c>
      <c r="B49" s="80" t="s">
        <v>9</v>
      </c>
      <c r="C49" s="80" t="s">
        <v>10</v>
      </c>
      <c r="D49" s="27" t="s">
        <v>74</v>
      </c>
      <c r="E49" s="27" t="s">
        <v>12</v>
      </c>
      <c r="F49" s="27">
        <v>367</v>
      </c>
      <c r="G49" s="80">
        <v>9</v>
      </c>
      <c r="H49" s="27" t="s">
        <v>75</v>
      </c>
      <c r="I49" s="27" t="s">
        <v>8</v>
      </c>
      <c r="J49" s="28">
        <v>1571</v>
      </c>
      <c r="K49" s="50">
        <v>1805.8644999999999</v>
      </c>
    </row>
    <row r="50" spans="1:11" ht="38.25">
      <c r="A50" s="79">
        <f>A49+1</f>
        <v>10</v>
      </c>
      <c r="B50" s="80" t="s">
        <v>9</v>
      </c>
      <c r="C50" s="80" t="s">
        <v>10</v>
      </c>
      <c r="D50" s="80" t="s">
        <v>76</v>
      </c>
      <c r="E50" s="27" t="s">
        <v>12</v>
      </c>
      <c r="F50" s="27" t="s">
        <v>77</v>
      </c>
      <c r="G50" s="80">
        <v>10</v>
      </c>
      <c r="H50" s="27" t="s">
        <v>78</v>
      </c>
      <c r="I50" s="27" t="s">
        <v>8</v>
      </c>
      <c r="J50" s="28">
        <v>2251</v>
      </c>
      <c r="K50" s="50">
        <v>2587.5245</v>
      </c>
    </row>
    <row r="51" spans="1:11">
      <c r="A51" s="72">
        <f>A50+1</f>
        <v>11</v>
      </c>
      <c r="B51" s="24" t="s">
        <v>9</v>
      </c>
      <c r="C51" s="24" t="s">
        <v>10</v>
      </c>
      <c r="D51" s="27" t="s">
        <v>79</v>
      </c>
      <c r="E51" s="28" t="s">
        <v>12</v>
      </c>
      <c r="F51" s="28">
        <v>1005</v>
      </c>
      <c r="G51" s="24">
        <v>11</v>
      </c>
      <c r="H51" s="28" t="s">
        <v>80</v>
      </c>
      <c r="I51" s="27" t="s">
        <v>8</v>
      </c>
      <c r="J51" s="28">
        <v>381</v>
      </c>
      <c r="K51" s="50">
        <v>437.95949999999999</v>
      </c>
    </row>
    <row r="52" spans="1:11" ht="13.5" thickBot="1">
      <c r="A52" s="73">
        <f>A51+1</f>
        <v>12</v>
      </c>
      <c r="B52" s="30" t="s">
        <v>9</v>
      </c>
      <c r="C52" s="30" t="s">
        <v>10</v>
      </c>
      <c r="D52" s="34" t="s">
        <v>81</v>
      </c>
      <c r="E52" s="31" t="s">
        <v>12</v>
      </c>
      <c r="F52" s="31" t="s">
        <v>82</v>
      </c>
      <c r="G52" s="30">
        <v>12</v>
      </c>
      <c r="H52" s="31" t="s">
        <v>83</v>
      </c>
      <c r="I52" s="34" t="s">
        <v>8</v>
      </c>
      <c r="J52" s="31">
        <v>94</v>
      </c>
      <c r="K52" s="74">
        <v>108.053</v>
      </c>
    </row>
    <row r="53" spans="1:11" ht="13.5" thickBot="1">
      <c r="A53" s="159" t="s">
        <v>11</v>
      </c>
      <c r="B53" s="160"/>
      <c r="C53" s="160"/>
      <c r="D53" s="160"/>
      <c r="E53" s="160"/>
      <c r="F53" s="160"/>
      <c r="G53" s="160"/>
      <c r="H53" s="160"/>
      <c r="I53" s="161"/>
      <c r="J53" s="131">
        <f>SUM(J41:J52)</f>
        <v>11680</v>
      </c>
      <c r="K53" s="128">
        <v>13426.16</v>
      </c>
    </row>
    <row r="54" spans="1:11" ht="13.5" thickBot="1">
      <c r="A54" s="151" t="s">
        <v>132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3"/>
    </row>
    <row r="55" spans="1:11">
      <c r="A55" s="81">
        <v>1</v>
      </c>
      <c r="B55" s="18" t="s">
        <v>9</v>
      </c>
      <c r="C55" s="18" t="s">
        <v>86</v>
      </c>
      <c r="D55" s="19" t="s">
        <v>87</v>
      </c>
      <c r="E55" s="19" t="s">
        <v>12</v>
      </c>
      <c r="F55" s="19">
        <v>475</v>
      </c>
      <c r="G55" s="19">
        <v>2</v>
      </c>
      <c r="H55" s="19" t="s">
        <v>88</v>
      </c>
      <c r="I55" s="19" t="s">
        <v>8</v>
      </c>
      <c r="J55" s="19">
        <v>1115</v>
      </c>
      <c r="K55" s="82">
        <v>1065.4939999999999</v>
      </c>
    </row>
    <row r="56" spans="1:11">
      <c r="A56" s="81">
        <v>2</v>
      </c>
      <c r="B56" s="24" t="s">
        <v>9</v>
      </c>
      <c r="C56" s="24" t="s">
        <v>86</v>
      </c>
      <c r="D56" s="80" t="s">
        <v>89</v>
      </c>
      <c r="E56" s="19" t="s">
        <v>12</v>
      </c>
      <c r="F56" s="80">
        <v>472</v>
      </c>
      <c r="G56" s="80">
        <v>3</v>
      </c>
      <c r="H56" s="80" t="s">
        <v>90</v>
      </c>
      <c r="I56" s="80" t="s">
        <v>8</v>
      </c>
      <c r="J56" s="80">
        <v>4331</v>
      </c>
      <c r="K56" s="83">
        <v>4138.7035999999998</v>
      </c>
    </row>
    <row r="57" spans="1:11" ht="25.5">
      <c r="A57" s="81">
        <v>3</v>
      </c>
      <c r="B57" s="24" t="s">
        <v>9</v>
      </c>
      <c r="C57" s="24" t="s">
        <v>86</v>
      </c>
      <c r="D57" s="80" t="s">
        <v>91</v>
      </c>
      <c r="E57" s="19" t="s">
        <v>12</v>
      </c>
      <c r="F57" s="80">
        <v>21488</v>
      </c>
      <c r="G57" s="80">
        <v>4</v>
      </c>
      <c r="H57" s="80" t="s">
        <v>92</v>
      </c>
      <c r="I57" s="80" t="s">
        <v>8</v>
      </c>
      <c r="J57" s="80">
        <v>2642</v>
      </c>
      <c r="K57" s="83">
        <v>2524.6952000000001</v>
      </c>
    </row>
    <row r="58" spans="1:11">
      <c r="A58" s="81">
        <v>4</v>
      </c>
      <c r="B58" s="24" t="s">
        <v>9</v>
      </c>
      <c r="C58" s="24" t="s">
        <v>86</v>
      </c>
      <c r="D58" s="19" t="s">
        <v>87</v>
      </c>
      <c r="E58" s="19" t="s">
        <v>12</v>
      </c>
      <c r="F58" s="80">
        <v>476</v>
      </c>
      <c r="G58" s="80">
        <v>5</v>
      </c>
      <c r="H58" s="80" t="s">
        <v>93</v>
      </c>
      <c r="I58" s="80" t="s">
        <v>8</v>
      </c>
      <c r="J58" s="80">
        <v>50</v>
      </c>
      <c r="K58" s="83">
        <v>47.78</v>
      </c>
    </row>
    <row r="59" spans="1:11">
      <c r="A59" s="81">
        <v>5</v>
      </c>
      <c r="B59" s="24" t="s">
        <v>9</v>
      </c>
      <c r="C59" s="24" t="s">
        <v>86</v>
      </c>
      <c r="D59" s="80" t="s">
        <v>94</v>
      </c>
      <c r="E59" s="19" t="s">
        <v>12</v>
      </c>
      <c r="F59" s="80" t="s">
        <v>95</v>
      </c>
      <c r="G59" s="80">
        <v>7</v>
      </c>
      <c r="H59" s="80" t="s">
        <v>96</v>
      </c>
      <c r="I59" s="80" t="s">
        <v>8</v>
      </c>
      <c r="J59" s="80">
        <v>1491</v>
      </c>
      <c r="K59" s="83">
        <v>1424.7996000000001</v>
      </c>
    </row>
    <row r="60" spans="1:11">
      <c r="A60" s="81">
        <v>6</v>
      </c>
      <c r="B60" s="24" t="s">
        <v>9</v>
      </c>
      <c r="C60" s="24" t="s">
        <v>86</v>
      </c>
      <c r="D60" s="80" t="s">
        <v>97</v>
      </c>
      <c r="E60" s="19" t="s">
        <v>12</v>
      </c>
      <c r="F60" s="80" t="s">
        <v>98</v>
      </c>
      <c r="G60" s="80">
        <v>8</v>
      </c>
      <c r="H60" s="80" t="s">
        <v>99</v>
      </c>
      <c r="I60" s="80" t="s">
        <v>8</v>
      </c>
      <c r="J60" s="80">
        <v>4045</v>
      </c>
      <c r="K60" s="83">
        <v>3865.402</v>
      </c>
    </row>
    <row r="61" spans="1:11" ht="38.25">
      <c r="A61" s="81">
        <v>7</v>
      </c>
      <c r="B61" s="24" t="s">
        <v>9</v>
      </c>
      <c r="C61" s="24" t="s">
        <v>86</v>
      </c>
      <c r="D61" s="80" t="s">
        <v>370</v>
      </c>
      <c r="E61" s="19" t="s">
        <v>12</v>
      </c>
      <c r="F61" s="80">
        <v>421</v>
      </c>
      <c r="G61" s="80">
        <v>9</v>
      </c>
      <c r="H61" s="80" t="s">
        <v>100</v>
      </c>
      <c r="I61" s="80" t="s">
        <v>8</v>
      </c>
      <c r="J61" s="80">
        <v>12944</v>
      </c>
      <c r="K61" s="83">
        <v>12369.286400000001</v>
      </c>
    </row>
    <row r="62" spans="1:11" ht="25.5">
      <c r="A62" s="81">
        <v>8</v>
      </c>
      <c r="B62" s="24" t="s">
        <v>9</v>
      </c>
      <c r="C62" s="24" t="s">
        <v>86</v>
      </c>
      <c r="D62" s="80" t="s">
        <v>101</v>
      </c>
      <c r="E62" s="19" t="s">
        <v>12</v>
      </c>
      <c r="F62" s="80">
        <v>20077</v>
      </c>
      <c r="G62" s="80">
        <v>12</v>
      </c>
      <c r="H62" s="80" t="s">
        <v>102</v>
      </c>
      <c r="I62" s="80" t="s">
        <v>8</v>
      </c>
      <c r="J62" s="80">
        <v>121</v>
      </c>
      <c r="K62" s="83">
        <v>115.6276</v>
      </c>
    </row>
    <row r="63" spans="1:11" ht="25.5">
      <c r="A63" s="81">
        <v>9</v>
      </c>
      <c r="B63" s="24" t="s">
        <v>9</v>
      </c>
      <c r="C63" s="24" t="s">
        <v>86</v>
      </c>
      <c r="D63" s="80" t="s">
        <v>103</v>
      </c>
      <c r="E63" s="19" t="s">
        <v>12</v>
      </c>
      <c r="F63" s="80">
        <v>20704</v>
      </c>
      <c r="G63" s="80">
        <v>13</v>
      </c>
      <c r="H63" s="80" t="s">
        <v>104</v>
      </c>
      <c r="I63" s="80" t="s">
        <v>8</v>
      </c>
      <c r="J63" s="80">
        <v>124</v>
      </c>
      <c r="K63" s="83">
        <v>118.4944</v>
      </c>
    </row>
    <row r="64" spans="1:11">
      <c r="A64" s="81">
        <v>10</v>
      </c>
      <c r="B64" s="24" t="s">
        <v>9</v>
      </c>
      <c r="C64" s="24" t="s">
        <v>86</v>
      </c>
      <c r="D64" s="80" t="s">
        <v>105</v>
      </c>
      <c r="E64" s="19" t="s">
        <v>12</v>
      </c>
      <c r="F64" s="80"/>
      <c r="G64" s="80">
        <v>14</v>
      </c>
      <c r="H64" s="80" t="s">
        <v>104</v>
      </c>
      <c r="I64" s="80" t="s">
        <v>8</v>
      </c>
      <c r="J64" s="80">
        <v>166</v>
      </c>
      <c r="K64" s="83">
        <v>158.62960000000001</v>
      </c>
    </row>
    <row r="65" spans="1:11">
      <c r="A65" s="81">
        <v>11</v>
      </c>
      <c r="B65" s="24" t="s">
        <v>9</v>
      </c>
      <c r="C65" s="24" t="s">
        <v>86</v>
      </c>
      <c r="D65" s="80" t="s">
        <v>106</v>
      </c>
      <c r="E65" s="19" t="s">
        <v>12</v>
      </c>
      <c r="F65" s="80">
        <v>21273</v>
      </c>
      <c r="G65" s="80">
        <v>15</v>
      </c>
      <c r="H65" s="80" t="s">
        <v>104</v>
      </c>
      <c r="I65" s="80" t="s">
        <v>8</v>
      </c>
      <c r="J65" s="80">
        <v>208</v>
      </c>
      <c r="K65" s="83">
        <v>198.76480000000001</v>
      </c>
    </row>
    <row r="66" spans="1:11">
      <c r="A66" s="81">
        <v>12</v>
      </c>
      <c r="B66" s="24" t="s">
        <v>9</v>
      </c>
      <c r="C66" s="24" t="s">
        <v>86</v>
      </c>
      <c r="D66" s="80" t="s">
        <v>105</v>
      </c>
      <c r="E66" s="19" t="s">
        <v>12</v>
      </c>
      <c r="F66" s="80"/>
      <c r="G66" s="80">
        <v>16</v>
      </c>
      <c r="H66" s="80" t="s">
        <v>104</v>
      </c>
      <c r="I66" s="80" t="s">
        <v>8</v>
      </c>
      <c r="J66" s="80">
        <v>317</v>
      </c>
      <c r="K66" s="83">
        <v>302.92520000000002</v>
      </c>
    </row>
    <row r="67" spans="1:11" ht="63.75">
      <c r="A67" s="81">
        <v>13</v>
      </c>
      <c r="B67" s="24" t="s">
        <v>9</v>
      </c>
      <c r="C67" s="24" t="s">
        <v>86</v>
      </c>
      <c r="D67" s="80" t="s">
        <v>107</v>
      </c>
      <c r="E67" s="19" t="s">
        <v>12</v>
      </c>
      <c r="F67" s="80">
        <v>21807</v>
      </c>
      <c r="G67" s="80">
        <v>17</v>
      </c>
      <c r="H67" s="80" t="s">
        <v>108</v>
      </c>
      <c r="I67" s="80" t="s">
        <v>8</v>
      </c>
      <c r="J67" s="80">
        <v>341</v>
      </c>
      <c r="K67" s="83">
        <v>325.8596</v>
      </c>
    </row>
    <row r="68" spans="1:11" ht="25.5">
      <c r="A68" s="81">
        <v>14</v>
      </c>
      <c r="B68" s="24" t="s">
        <v>9</v>
      </c>
      <c r="C68" s="24" t="s">
        <v>86</v>
      </c>
      <c r="D68" s="80" t="s">
        <v>109</v>
      </c>
      <c r="E68" s="19" t="s">
        <v>12</v>
      </c>
      <c r="F68" s="80">
        <v>21515</v>
      </c>
      <c r="G68" s="80">
        <v>18</v>
      </c>
      <c r="H68" s="80" t="s">
        <v>110</v>
      </c>
      <c r="I68" s="80" t="s">
        <v>8</v>
      </c>
      <c r="J68" s="80">
        <v>1290</v>
      </c>
      <c r="K68" s="83">
        <v>1232.7239999999999</v>
      </c>
    </row>
    <row r="69" spans="1:11" ht="25.5">
      <c r="A69" s="81">
        <v>15</v>
      </c>
      <c r="B69" s="24" t="s">
        <v>9</v>
      </c>
      <c r="C69" s="24" t="s">
        <v>86</v>
      </c>
      <c r="D69" s="80" t="s">
        <v>111</v>
      </c>
      <c r="E69" s="19" t="s">
        <v>12</v>
      </c>
      <c r="F69" s="80">
        <v>21516</v>
      </c>
      <c r="G69" s="80">
        <v>19</v>
      </c>
      <c r="H69" s="80" t="s">
        <v>112</v>
      </c>
      <c r="I69" s="80" t="s">
        <v>8</v>
      </c>
      <c r="J69" s="80">
        <v>430</v>
      </c>
      <c r="K69" s="83">
        <v>410.90800000000002</v>
      </c>
    </row>
    <row r="70" spans="1:11">
      <c r="A70" s="81">
        <v>16</v>
      </c>
      <c r="B70" s="24" t="s">
        <v>9</v>
      </c>
      <c r="C70" s="24" t="s">
        <v>86</v>
      </c>
      <c r="D70" s="80" t="s">
        <v>113</v>
      </c>
      <c r="E70" s="19" t="s">
        <v>12</v>
      </c>
      <c r="F70" s="80"/>
      <c r="G70" s="80">
        <v>20</v>
      </c>
      <c r="H70" s="80" t="s">
        <v>114</v>
      </c>
      <c r="I70" s="80" t="s">
        <v>8</v>
      </c>
      <c r="J70" s="80">
        <v>1139</v>
      </c>
      <c r="K70" s="83">
        <v>1088.4284</v>
      </c>
    </row>
    <row r="71" spans="1:11">
      <c r="A71" s="81">
        <v>17</v>
      </c>
      <c r="B71" s="24" t="s">
        <v>9</v>
      </c>
      <c r="C71" s="24" t="s">
        <v>86</v>
      </c>
      <c r="D71" s="80" t="s">
        <v>115</v>
      </c>
      <c r="E71" s="19" t="s">
        <v>12</v>
      </c>
      <c r="F71" s="80"/>
      <c r="G71" s="80">
        <v>21</v>
      </c>
      <c r="H71" s="80" t="s">
        <v>116</v>
      </c>
      <c r="I71" s="80" t="s">
        <v>8</v>
      </c>
      <c r="J71" s="80">
        <v>1136</v>
      </c>
      <c r="K71" s="83">
        <v>1085.5616</v>
      </c>
    </row>
    <row r="72" spans="1:11" ht="25.5">
      <c r="A72" s="81">
        <v>18</v>
      </c>
      <c r="B72" s="24" t="s">
        <v>9</v>
      </c>
      <c r="C72" s="24" t="s">
        <v>86</v>
      </c>
      <c r="D72" s="80" t="s">
        <v>117</v>
      </c>
      <c r="E72" s="19" t="s">
        <v>12</v>
      </c>
      <c r="F72" s="80"/>
      <c r="G72" s="80">
        <v>22</v>
      </c>
      <c r="H72" s="80" t="s">
        <v>118</v>
      </c>
      <c r="I72" s="80" t="s">
        <v>8</v>
      </c>
      <c r="J72" s="80">
        <v>569</v>
      </c>
      <c r="K72" s="83">
        <v>543.7364</v>
      </c>
    </row>
    <row r="73" spans="1:11" ht="25.5">
      <c r="A73" s="81">
        <v>19</v>
      </c>
      <c r="B73" s="24" t="s">
        <v>9</v>
      </c>
      <c r="C73" s="24" t="s">
        <v>86</v>
      </c>
      <c r="D73" s="80" t="s">
        <v>103</v>
      </c>
      <c r="E73" s="19" t="s">
        <v>12</v>
      </c>
      <c r="F73" s="80">
        <v>21804</v>
      </c>
      <c r="G73" s="80">
        <v>23</v>
      </c>
      <c r="H73" s="80" t="s">
        <v>119</v>
      </c>
      <c r="I73" s="80" t="s">
        <v>8</v>
      </c>
      <c r="J73" s="80">
        <v>917</v>
      </c>
      <c r="K73" s="83">
        <v>876.28520000000003</v>
      </c>
    </row>
    <row r="74" spans="1:11">
      <c r="A74" s="81">
        <v>20</v>
      </c>
      <c r="B74" s="24" t="s">
        <v>9</v>
      </c>
      <c r="C74" s="24" t="s">
        <v>86</v>
      </c>
      <c r="D74" s="80" t="s">
        <v>120</v>
      </c>
      <c r="E74" s="19" t="s">
        <v>12</v>
      </c>
      <c r="F74" s="80">
        <v>22144</v>
      </c>
      <c r="G74" s="80">
        <v>24</v>
      </c>
      <c r="H74" s="80" t="s">
        <v>121</v>
      </c>
      <c r="I74" s="80" t="s">
        <v>8</v>
      </c>
      <c r="J74" s="80">
        <v>1515</v>
      </c>
      <c r="K74" s="83">
        <v>1447.7339999999999</v>
      </c>
    </row>
    <row r="75" spans="1:11">
      <c r="A75" s="81">
        <v>21</v>
      </c>
      <c r="B75" s="24" t="s">
        <v>9</v>
      </c>
      <c r="C75" s="24" t="s">
        <v>86</v>
      </c>
      <c r="D75" s="80" t="s">
        <v>122</v>
      </c>
      <c r="E75" s="19" t="s">
        <v>12</v>
      </c>
      <c r="F75" s="80"/>
      <c r="G75" s="80">
        <v>25</v>
      </c>
      <c r="H75" s="80" t="s">
        <v>123</v>
      </c>
      <c r="I75" s="80" t="s">
        <v>8</v>
      </c>
      <c r="J75" s="80">
        <v>1488</v>
      </c>
      <c r="K75" s="83">
        <v>1421.9328</v>
      </c>
    </row>
    <row r="76" spans="1:11" ht="25.5">
      <c r="A76" s="81">
        <v>22</v>
      </c>
      <c r="B76" s="24" t="s">
        <v>9</v>
      </c>
      <c r="C76" s="24" t="s">
        <v>86</v>
      </c>
      <c r="D76" s="80" t="s">
        <v>124</v>
      </c>
      <c r="E76" s="19" t="s">
        <v>12</v>
      </c>
      <c r="F76" s="80">
        <v>20036</v>
      </c>
      <c r="G76" s="80">
        <v>26</v>
      </c>
      <c r="H76" s="80" t="s">
        <v>125</v>
      </c>
      <c r="I76" s="80" t="s">
        <v>8</v>
      </c>
      <c r="J76" s="80">
        <v>1549</v>
      </c>
      <c r="K76" s="83">
        <v>1480.2244000000001</v>
      </c>
    </row>
    <row r="77" spans="1:11" ht="25.5">
      <c r="A77" s="81">
        <v>23</v>
      </c>
      <c r="B77" s="24" t="s">
        <v>9</v>
      </c>
      <c r="C77" s="24" t="s">
        <v>86</v>
      </c>
      <c r="D77" s="80" t="s">
        <v>124</v>
      </c>
      <c r="E77" s="19" t="s">
        <v>12</v>
      </c>
      <c r="F77" s="80">
        <v>20041</v>
      </c>
      <c r="G77" s="80">
        <v>27</v>
      </c>
      <c r="H77" s="80" t="s">
        <v>126</v>
      </c>
      <c r="I77" s="80" t="s">
        <v>8</v>
      </c>
      <c r="J77" s="80">
        <v>1531</v>
      </c>
      <c r="K77" s="83">
        <v>1463.0236</v>
      </c>
    </row>
    <row r="78" spans="1:11" ht="25.5">
      <c r="A78" s="81">
        <v>24</v>
      </c>
      <c r="B78" s="24" t="s">
        <v>9</v>
      </c>
      <c r="C78" s="24" t="s">
        <v>86</v>
      </c>
      <c r="D78" s="80" t="s">
        <v>124</v>
      </c>
      <c r="E78" s="19" t="s">
        <v>12</v>
      </c>
      <c r="F78" s="80">
        <v>20030</v>
      </c>
      <c r="G78" s="80">
        <v>28</v>
      </c>
      <c r="H78" s="80" t="s">
        <v>127</v>
      </c>
      <c r="I78" s="80" t="s">
        <v>8</v>
      </c>
      <c r="J78" s="80">
        <v>7902</v>
      </c>
      <c r="K78" s="83">
        <v>7551.1512000000002</v>
      </c>
    </row>
    <row r="79" spans="1:11">
      <c r="A79" s="81">
        <v>25</v>
      </c>
      <c r="B79" s="24" t="s">
        <v>9</v>
      </c>
      <c r="C79" s="24" t="s">
        <v>86</v>
      </c>
      <c r="D79" s="80" t="s">
        <v>128</v>
      </c>
      <c r="E79" s="19" t="s">
        <v>12</v>
      </c>
      <c r="F79" s="80">
        <v>20031</v>
      </c>
      <c r="G79" s="80">
        <v>29</v>
      </c>
      <c r="H79" s="80" t="s">
        <v>129</v>
      </c>
      <c r="I79" s="80" t="s">
        <v>8</v>
      </c>
      <c r="J79" s="80">
        <v>3047</v>
      </c>
      <c r="K79" s="83">
        <v>2911.7132000000001</v>
      </c>
    </row>
    <row r="80" spans="1:11" ht="13.5" thickBot="1">
      <c r="A80" s="81">
        <v>26</v>
      </c>
      <c r="B80" s="24" t="s">
        <v>9</v>
      </c>
      <c r="C80" s="24" t="s">
        <v>86</v>
      </c>
      <c r="D80" s="80" t="s">
        <v>130</v>
      </c>
      <c r="E80" s="19" t="s">
        <v>12</v>
      </c>
      <c r="F80" s="80">
        <v>20027</v>
      </c>
      <c r="G80" s="80">
        <v>30</v>
      </c>
      <c r="H80" s="80" t="s">
        <v>131</v>
      </c>
      <c r="I80" s="80" t="s">
        <v>8</v>
      </c>
      <c r="J80" s="80">
        <v>2931</v>
      </c>
      <c r="K80" s="83">
        <v>2800.8636000000001</v>
      </c>
    </row>
    <row r="81" spans="1:11" ht="13.5" thickBot="1">
      <c r="A81" s="164" t="s">
        <v>11</v>
      </c>
      <c r="B81" s="165"/>
      <c r="C81" s="165"/>
      <c r="D81" s="165"/>
      <c r="E81" s="165"/>
      <c r="F81" s="165"/>
      <c r="G81" s="165"/>
      <c r="H81" s="165"/>
      <c r="I81" s="166"/>
      <c r="J81" s="84">
        <f>SUM(J55:J80)</f>
        <v>53339</v>
      </c>
      <c r="K81" s="85">
        <v>50970.748399999997</v>
      </c>
    </row>
    <row r="82" spans="1:11" ht="13.5" thickBot="1">
      <c r="A82" s="151" t="s">
        <v>153</v>
      </c>
      <c r="B82" s="152"/>
      <c r="C82" s="152"/>
      <c r="D82" s="152"/>
      <c r="E82" s="152"/>
      <c r="F82" s="152"/>
      <c r="G82" s="152"/>
      <c r="H82" s="152"/>
      <c r="I82" s="152"/>
      <c r="J82" s="152"/>
      <c r="K82" s="153"/>
    </row>
    <row r="83" spans="1:11">
      <c r="A83" s="70">
        <v>1</v>
      </c>
      <c r="B83" s="18" t="s">
        <v>9</v>
      </c>
      <c r="C83" s="18" t="s">
        <v>86</v>
      </c>
      <c r="D83" s="19" t="s">
        <v>133</v>
      </c>
      <c r="E83" s="22" t="s">
        <v>12</v>
      </c>
      <c r="F83" s="86">
        <v>186</v>
      </c>
      <c r="G83" s="19">
        <v>1</v>
      </c>
      <c r="H83" s="22" t="s">
        <v>134</v>
      </c>
      <c r="I83" s="22" t="s">
        <v>8</v>
      </c>
      <c r="J83" s="22">
        <v>5983</v>
      </c>
      <c r="K83" s="71">
        <v>5717.3548000000001</v>
      </c>
    </row>
    <row r="84" spans="1:11">
      <c r="A84" s="72">
        <v>2</v>
      </c>
      <c r="B84" s="24" t="s">
        <v>9</v>
      </c>
      <c r="C84" s="18" t="s">
        <v>86</v>
      </c>
      <c r="D84" s="80" t="s">
        <v>133</v>
      </c>
      <c r="E84" s="22" t="s">
        <v>12</v>
      </c>
      <c r="F84" s="87">
        <v>183</v>
      </c>
      <c r="G84" s="80">
        <v>2</v>
      </c>
      <c r="H84" s="80" t="s">
        <v>135</v>
      </c>
      <c r="I84" s="27" t="s">
        <v>8</v>
      </c>
      <c r="J84" s="27">
        <v>9991</v>
      </c>
      <c r="K84" s="50">
        <v>9547.3996000000006</v>
      </c>
    </row>
    <row r="85" spans="1:11">
      <c r="A85" s="72">
        <v>3</v>
      </c>
      <c r="B85" s="24" t="s">
        <v>9</v>
      </c>
      <c r="C85" s="18" t="s">
        <v>86</v>
      </c>
      <c r="D85" s="80" t="s">
        <v>136</v>
      </c>
      <c r="E85" s="22" t="s">
        <v>12</v>
      </c>
      <c r="F85" s="80"/>
      <c r="G85" s="80">
        <v>3</v>
      </c>
      <c r="H85" s="27" t="s">
        <v>137</v>
      </c>
      <c r="I85" s="27" t="s">
        <v>8</v>
      </c>
      <c r="J85" s="27">
        <v>186</v>
      </c>
      <c r="K85" s="50">
        <v>177.74160000000001</v>
      </c>
    </row>
    <row r="86" spans="1:11" ht="25.5">
      <c r="A86" s="72">
        <v>4</v>
      </c>
      <c r="B86" s="24" t="s">
        <v>9</v>
      </c>
      <c r="C86" s="18" t="s">
        <v>86</v>
      </c>
      <c r="D86" s="80" t="s">
        <v>138</v>
      </c>
      <c r="E86" s="22" t="s">
        <v>12</v>
      </c>
      <c r="F86" s="80">
        <v>22237</v>
      </c>
      <c r="G86" s="80">
        <v>6</v>
      </c>
      <c r="H86" s="27" t="s">
        <v>139</v>
      </c>
      <c r="I86" s="27" t="s">
        <v>8</v>
      </c>
      <c r="J86" s="27">
        <v>14</v>
      </c>
      <c r="K86" s="50">
        <v>13.378399999999999</v>
      </c>
    </row>
    <row r="87" spans="1:11">
      <c r="A87" s="72">
        <v>5</v>
      </c>
      <c r="B87" s="24" t="s">
        <v>9</v>
      </c>
      <c r="C87" s="18" t="s">
        <v>86</v>
      </c>
      <c r="D87" s="27" t="s">
        <v>140</v>
      </c>
      <c r="E87" s="22" t="s">
        <v>12</v>
      </c>
      <c r="F87" s="80"/>
      <c r="G87" s="80">
        <v>7</v>
      </c>
      <c r="H87" s="27" t="s">
        <v>141</v>
      </c>
      <c r="I87" s="27" t="s">
        <v>8</v>
      </c>
      <c r="J87" s="27">
        <v>147</v>
      </c>
      <c r="K87" s="50">
        <v>140.47319999999999</v>
      </c>
    </row>
    <row r="88" spans="1:11" ht="25.5">
      <c r="A88" s="72">
        <v>6</v>
      </c>
      <c r="B88" s="24" t="s">
        <v>9</v>
      </c>
      <c r="C88" s="18" t="s">
        <v>86</v>
      </c>
      <c r="D88" s="80" t="s">
        <v>138</v>
      </c>
      <c r="E88" s="22" t="s">
        <v>12</v>
      </c>
      <c r="F88" s="80">
        <v>22239</v>
      </c>
      <c r="G88" s="80">
        <v>8</v>
      </c>
      <c r="H88" s="27" t="s">
        <v>142</v>
      </c>
      <c r="I88" s="27" t="s">
        <v>8</v>
      </c>
      <c r="J88" s="27">
        <v>300</v>
      </c>
      <c r="K88" s="50">
        <v>286.68</v>
      </c>
    </row>
    <row r="89" spans="1:11" ht="25.5">
      <c r="A89" s="72">
        <v>7</v>
      </c>
      <c r="B89" s="24" t="s">
        <v>9</v>
      </c>
      <c r="C89" s="18" t="s">
        <v>86</v>
      </c>
      <c r="D89" s="80" t="s">
        <v>143</v>
      </c>
      <c r="E89" s="22" t="s">
        <v>12</v>
      </c>
      <c r="F89" s="80">
        <v>21407</v>
      </c>
      <c r="G89" s="80">
        <v>9</v>
      </c>
      <c r="H89" s="27" t="s">
        <v>144</v>
      </c>
      <c r="I89" s="27" t="s">
        <v>8</v>
      </c>
      <c r="J89" s="27">
        <v>188</v>
      </c>
      <c r="K89" s="50">
        <v>179.65280000000001</v>
      </c>
    </row>
    <row r="90" spans="1:11">
      <c r="A90" s="72">
        <v>8</v>
      </c>
      <c r="B90" s="24" t="s">
        <v>9</v>
      </c>
      <c r="C90" s="18" t="s">
        <v>86</v>
      </c>
      <c r="D90" s="27" t="s">
        <v>145</v>
      </c>
      <c r="E90" s="22" t="s">
        <v>12</v>
      </c>
      <c r="F90" s="80"/>
      <c r="G90" s="80">
        <v>10</v>
      </c>
      <c r="H90" s="27" t="s">
        <v>146</v>
      </c>
      <c r="I90" s="27" t="s">
        <v>8</v>
      </c>
      <c r="J90" s="27">
        <v>6014</v>
      </c>
      <c r="K90" s="50">
        <v>5746.9784</v>
      </c>
    </row>
    <row r="91" spans="1:11">
      <c r="A91" s="72">
        <v>9</v>
      </c>
      <c r="B91" s="24" t="s">
        <v>9</v>
      </c>
      <c r="C91" s="18" t="s">
        <v>86</v>
      </c>
      <c r="D91" s="80" t="s">
        <v>147</v>
      </c>
      <c r="E91" s="22" t="s">
        <v>12</v>
      </c>
      <c r="F91" s="88">
        <v>330</v>
      </c>
      <c r="G91" s="80">
        <v>11</v>
      </c>
      <c r="H91" s="27" t="s">
        <v>148</v>
      </c>
      <c r="I91" s="27" t="s">
        <v>8</v>
      </c>
      <c r="J91" s="27">
        <v>3366</v>
      </c>
      <c r="K91" s="50">
        <v>3216.5495999999998</v>
      </c>
    </row>
    <row r="92" spans="1:11">
      <c r="A92" s="72">
        <v>10</v>
      </c>
      <c r="B92" s="24" t="s">
        <v>9</v>
      </c>
      <c r="C92" s="18" t="s">
        <v>86</v>
      </c>
      <c r="D92" s="27" t="s">
        <v>149</v>
      </c>
      <c r="E92" s="22" t="s">
        <v>12</v>
      </c>
      <c r="F92" s="80"/>
      <c r="G92" s="80">
        <v>12</v>
      </c>
      <c r="H92" s="27" t="s">
        <v>150</v>
      </c>
      <c r="I92" s="27" t="s">
        <v>8</v>
      </c>
      <c r="J92" s="27">
        <v>2113</v>
      </c>
      <c r="K92" s="50">
        <v>2019.1828</v>
      </c>
    </row>
    <row r="93" spans="1:11" ht="13.5" thickBot="1">
      <c r="A93" s="72">
        <v>11</v>
      </c>
      <c r="B93" s="24" t="s">
        <v>9</v>
      </c>
      <c r="C93" s="18" t="s">
        <v>86</v>
      </c>
      <c r="D93" s="27" t="s">
        <v>151</v>
      </c>
      <c r="E93" s="22" t="s">
        <v>12</v>
      </c>
      <c r="F93" s="27"/>
      <c r="G93" s="80">
        <v>13</v>
      </c>
      <c r="H93" s="27" t="s">
        <v>152</v>
      </c>
      <c r="I93" s="27" t="s">
        <v>8</v>
      </c>
      <c r="J93" s="27">
        <v>693</v>
      </c>
      <c r="K93" s="50">
        <v>662.23080000000004</v>
      </c>
    </row>
    <row r="94" spans="1:11" ht="13.5" thickBot="1">
      <c r="A94" s="159" t="s">
        <v>11</v>
      </c>
      <c r="B94" s="160"/>
      <c r="C94" s="160"/>
      <c r="D94" s="160"/>
      <c r="E94" s="160"/>
      <c r="F94" s="160"/>
      <c r="G94" s="160"/>
      <c r="H94" s="160"/>
      <c r="I94" s="162"/>
      <c r="J94" s="89">
        <f>SUM(J83:J93)</f>
        <v>28995</v>
      </c>
      <c r="K94" s="90">
        <v>27707.621999999999</v>
      </c>
    </row>
    <row r="95" spans="1:11" ht="13.5" thickBot="1">
      <c r="A95" s="151" t="s">
        <v>234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3"/>
    </row>
    <row r="96" spans="1:11">
      <c r="A96" s="91">
        <v>1</v>
      </c>
      <c r="B96" s="61" t="s">
        <v>9</v>
      </c>
      <c r="C96" s="61" t="s">
        <v>86</v>
      </c>
      <c r="D96" s="62" t="s">
        <v>154</v>
      </c>
      <c r="E96" s="63" t="s">
        <v>42</v>
      </c>
      <c r="F96" s="92">
        <v>169</v>
      </c>
      <c r="G96" s="61">
        <v>1</v>
      </c>
      <c r="H96" s="65" t="s">
        <v>155</v>
      </c>
      <c r="I96" s="65" t="s">
        <v>8</v>
      </c>
      <c r="J96" s="63">
        <v>6214</v>
      </c>
      <c r="K96" s="71">
        <v>5938.0983999999999</v>
      </c>
    </row>
    <row r="97" spans="1:11">
      <c r="A97" s="72">
        <v>2</v>
      </c>
      <c r="B97" s="24" t="s">
        <v>9</v>
      </c>
      <c r="C97" s="24" t="s">
        <v>86</v>
      </c>
      <c r="D97" s="80" t="s">
        <v>156</v>
      </c>
      <c r="E97" s="28" t="s">
        <v>42</v>
      </c>
      <c r="F97" s="88"/>
      <c r="G97" s="24">
        <v>3</v>
      </c>
      <c r="H97" s="27" t="s">
        <v>157</v>
      </c>
      <c r="I97" s="27" t="s">
        <v>8</v>
      </c>
      <c r="J97" s="27">
        <v>40</v>
      </c>
      <c r="K97" s="71">
        <v>38.224000000000004</v>
      </c>
    </row>
    <row r="98" spans="1:11" ht="38.25">
      <c r="A98" s="72">
        <v>3</v>
      </c>
      <c r="B98" s="24" t="s">
        <v>9</v>
      </c>
      <c r="C98" s="24" t="s">
        <v>86</v>
      </c>
      <c r="D98" s="80" t="s">
        <v>377</v>
      </c>
      <c r="E98" s="28" t="s">
        <v>42</v>
      </c>
      <c r="F98" s="80"/>
      <c r="G98" s="24">
        <v>4</v>
      </c>
      <c r="H98" s="27" t="s">
        <v>158</v>
      </c>
      <c r="I98" s="27" t="s">
        <v>8</v>
      </c>
      <c r="J98" s="27">
        <v>714</v>
      </c>
      <c r="K98" s="71">
        <v>682.29840000000002</v>
      </c>
    </row>
    <row r="99" spans="1:11" ht="38.25">
      <c r="A99" s="72">
        <v>4</v>
      </c>
      <c r="B99" s="24" t="s">
        <v>9</v>
      </c>
      <c r="C99" s="24" t="s">
        <v>86</v>
      </c>
      <c r="D99" s="80" t="s">
        <v>377</v>
      </c>
      <c r="E99" s="28" t="s">
        <v>42</v>
      </c>
      <c r="F99" s="80"/>
      <c r="G99" s="24">
        <v>5</v>
      </c>
      <c r="H99" s="27" t="s">
        <v>159</v>
      </c>
      <c r="I99" s="27" t="s">
        <v>8</v>
      </c>
      <c r="J99" s="27">
        <v>175</v>
      </c>
      <c r="K99" s="71">
        <v>167.23</v>
      </c>
    </row>
    <row r="100" spans="1:11" ht="51">
      <c r="A100" s="72">
        <v>5</v>
      </c>
      <c r="B100" s="24" t="s">
        <v>9</v>
      </c>
      <c r="C100" s="24" t="s">
        <v>86</v>
      </c>
      <c r="D100" s="24" t="s">
        <v>160</v>
      </c>
      <c r="E100" s="28" t="s">
        <v>42</v>
      </c>
      <c r="F100" s="80"/>
      <c r="G100" s="24">
        <v>6</v>
      </c>
      <c r="H100" s="27" t="s">
        <v>161</v>
      </c>
      <c r="I100" s="27" t="s">
        <v>8</v>
      </c>
      <c r="J100" s="27">
        <v>386</v>
      </c>
      <c r="K100" s="71">
        <v>368.86160000000001</v>
      </c>
    </row>
    <row r="101" spans="1:11">
      <c r="A101" s="72">
        <v>6</v>
      </c>
      <c r="B101" s="24" t="s">
        <v>9</v>
      </c>
      <c r="C101" s="24" t="s">
        <v>86</v>
      </c>
      <c r="D101" s="24" t="s">
        <v>162</v>
      </c>
      <c r="E101" s="28" t="s">
        <v>42</v>
      </c>
      <c r="F101" s="80"/>
      <c r="G101" s="24">
        <v>7</v>
      </c>
      <c r="H101" s="27" t="s">
        <v>163</v>
      </c>
      <c r="I101" s="27" t="s">
        <v>8</v>
      </c>
      <c r="J101" s="27">
        <v>1761</v>
      </c>
      <c r="K101" s="71">
        <v>1682.8116</v>
      </c>
    </row>
    <row r="102" spans="1:11" ht="38.25">
      <c r="A102" s="72">
        <v>7</v>
      </c>
      <c r="B102" s="24" t="s">
        <v>9</v>
      </c>
      <c r="C102" s="24" t="s">
        <v>86</v>
      </c>
      <c r="D102" s="80" t="s">
        <v>377</v>
      </c>
      <c r="E102" s="28"/>
      <c r="F102" s="80"/>
      <c r="G102" s="24">
        <v>8</v>
      </c>
      <c r="H102" s="27" t="s">
        <v>164</v>
      </c>
      <c r="I102" s="27" t="s">
        <v>8</v>
      </c>
      <c r="J102" s="27">
        <v>881</v>
      </c>
      <c r="K102" s="71">
        <v>841.8836</v>
      </c>
    </row>
    <row r="103" spans="1:11" ht="38.25">
      <c r="A103" s="72">
        <v>8</v>
      </c>
      <c r="B103" s="24" t="s">
        <v>9</v>
      </c>
      <c r="C103" s="24" t="s">
        <v>86</v>
      </c>
      <c r="D103" s="80" t="s">
        <v>377</v>
      </c>
      <c r="E103" s="28" t="s">
        <v>42</v>
      </c>
      <c r="F103" s="80"/>
      <c r="G103" s="24">
        <v>9</v>
      </c>
      <c r="H103" s="27" t="s">
        <v>165</v>
      </c>
      <c r="I103" s="27" t="s">
        <v>8</v>
      </c>
      <c r="J103" s="28">
        <v>1379</v>
      </c>
      <c r="K103" s="71">
        <v>1317.7724000000001</v>
      </c>
    </row>
    <row r="104" spans="1:11">
      <c r="A104" s="72">
        <v>9</v>
      </c>
      <c r="B104" s="24" t="s">
        <v>9</v>
      </c>
      <c r="C104" s="24" t="s">
        <v>86</v>
      </c>
      <c r="D104" s="80" t="s">
        <v>166</v>
      </c>
      <c r="E104" s="27" t="s">
        <v>42</v>
      </c>
      <c r="F104" s="93">
        <v>378</v>
      </c>
      <c r="G104" s="24">
        <v>10</v>
      </c>
      <c r="H104" s="27" t="s">
        <v>167</v>
      </c>
      <c r="I104" s="27" t="s">
        <v>8</v>
      </c>
      <c r="J104" s="28">
        <v>616</v>
      </c>
      <c r="K104" s="71">
        <v>588.64959999999996</v>
      </c>
    </row>
    <row r="105" spans="1:11">
      <c r="A105" s="72">
        <v>10</v>
      </c>
      <c r="B105" s="24" t="s">
        <v>9</v>
      </c>
      <c r="C105" s="24" t="s">
        <v>86</v>
      </c>
      <c r="D105" s="80" t="s">
        <v>168</v>
      </c>
      <c r="E105" s="27" t="s">
        <v>42</v>
      </c>
      <c r="F105" s="93">
        <v>363</v>
      </c>
      <c r="G105" s="24">
        <v>11</v>
      </c>
      <c r="H105" s="27" t="s">
        <v>169</v>
      </c>
      <c r="I105" s="27" t="s">
        <v>8</v>
      </c>
      <c r="J105" s="28">
        <v>647</v>
      </c>
      <c r="K105" s="71">
        <v>618.27319999999997</v>
      </c>
    </row>
    <row r="106" spans="1:11">
      <c r="A106" s="72">
        <v>11</v>
      </c>
      <c r="B106" s="24" t="s">
        <v>9</v>
      </c>
      <c r="C106" s="24" t="s">
        <v>86</v>
      </c>
      <c r="D106" s="80" t="s">
        <v>170</v>
      </c>
      <c r="E106" s="27" t="s">
        <v>42</v>
      </c>
      <c r="F106" s="24" t="s">
        <v>171</v>
      </c>
      <c r="G106" s="24">
        <v>12</v>
      </c>
      <c r="H106" s="27" t="s">
        <v>172</v>
      </c>
      <c r="I106" s="27" t="s">
        <v>8</v>
      </c>
      <c r="J106" s="28">
        <v>1710</v>
      </c>
      <c r="K106" s="71">
        <v>1634.076</v>
      </c>
    </row>
    <row r="107" spans="1:11">
      <c r="A107" s="72">
        <v>12</v>
      </c>
      <c r="B107" s="24" t="s">
        <v>9</v>
      </c>
      <c r="C107" s="24" t="s">
        <v>86</v>
      </c>
      <c r="D107" s="80" t="s">
        <v>173</v>
      </c>
      <c r="E107" s="27" t="s">
        <v>42</v>
      </c>
      <c r="F107" s="24" t="s">
        <v>174</v>
      </c>
      <c r="G107" s="24">
        <v>13</v>
      </c>
      <c r="H107" s="27" t="s">
        <v>175</v>
      </c>
      <c r="I107" s="27" t="s">
        <v>8</v>
      </c>
      <c r="J107" s="28">
        <v>342</v>
      </c>
      <c r="K107" s="71">
        <v>326.8152</v>
      </c>
    </row>
    <row r="108" spans="1:11">
      <c r="A108" s="72">
        <v>13</v>
      </c>
      <c r="B108" s="24" t="s">
        <v>9</v>
      </c>
      <c r="C108" s="24" t="s">
        <v>86</v>
      </c>
      <c r="D108" s="80" t="s">
        <v>176</v>
      </c>
      <c r="E108" s="27" t="s">
        <v>42</v>
      </c>
      <c r="F108" s="93">
        <v>874</v>
      </c>
      <c r="G108" s="24">
        <v>14</v>
      </c>
      <c r="H108" s="27" t="s">
        <v>177</v>
      </c>
      <c r="I108" s="27" t="s">
        <v>8</v>
      </c>
      <c r="J108" s="28">
        <v>1025</v>
      </c>
      <c r="K108" s="71">
        <v>979.49</v>
      </c>
    </row>
    <row r="109" spans="1:11">
      <c r="A109" s="72">
        <v>14</v>
      </c>
      <c r="B109" s="24" t="s">
        <v>9</v>
      </c>
      <c r="C109" s="24" t="s">
        <v>86</v>
      </c>
      <c r="D109" s="80" t="s">
        <v>176</v>
      </c>
      <c r="E109" s="27" t="s">
        <v>42</v>
      </c>
      <c r="F109" s="88">
        <v>951</v>
      </c>
      <c r="G109" s="24">
        <v>15</v>
      </c>
      <c r="H109" s="27" t="s">
        <v>178</v>
      </c>
      <c r="I109" s="27" t="s">
        <v>8</v>
      </c>
      <c r="J109" s="28">
        <v>2016</v>
      </c>
      <c r="K109" s="71">
        <v>1926.4896000000001</v>
      </c>
    </row>
    <row r="110" spans="1:11">
      <c r="A110" s="72">
        <v>15</v>
      </c>
      <c r="B110" s="24" t="s">
        <v>9</v>
      </c>
      <c r="C110" s="24" t="s">
        <v>86</v>
      </c>
      <c r="D110" s="80" t="s">
        <v>179</v>
      </c>
      <c r="E110" s="27" t="s">
        <v>42</v>
      </c>
      <c r="F110" s="88">
        <v>448</v>
      </c>
      <c r="G110" s="24">
        <v>16</v>
      </c>
      <c r="H110" s="27" t="s">
        <v>180</v>
      </c>
      <c r="I110" s="27" t="s">
        <v>8</v>
      </c>
      <c r="J110" s="28">
        <v>683</v>
      </c>
      <c r="K110" s="71">
        <v>652.6748</v>
      </c>
    </row>
    <row r="111" spans="1:11">
      <c r="A111" s="72">
        <v>16</v>
      </c>
      <c r="B111" s="24" t="s">
        <v>9</v>
      </c>
      <c r="C111" s="24" t="s">
        <v>86</v>
      </c>
      <c r="D111" s="80" t="s">
        <v>181</v>
      </c>
      <c r="E111" s="27" t="s">
        <v>42</v>
      </c>
      <c r="F111" s="80">
        <v>22353</v>
      </c>
      <c r="G111" s="24">
        <v>17</v>
      </c>
      <c r="H111" s="27" t="s">
        <v>182</v>
      </c>
      <c r="I111" s="27" t="s">
        <v>8</v>
      </c>
      <c r="J111" s="28">
        <v>1534</v>
      </c>
      <c r="K111" s="71">
        <v>1465.8904</v>
      </c>
    </row>
    <row r="112" spans="1:11">
      <c r="A112" s="72">
        <v>17</v>
      </c>
      <c r="B112" s="24" t="s">
        <v>9</v>
      </c>
      <c r="C112" s="24" t="s">
        <v>86</v>
      </c>
      <c r="D112" s="80" t="s">
        <v>183</v>
      </c>
      <c r="E112" s="27" t="s">
        <v>42</v>
      </c>
      <c r="F112" s="93">
        <v>375</v>
      </c>
      <c r="G112" s="24">
        <v>18</v>
      </c>
      <c r="H112" s="27" t="s">
        <v>155</v>
      </c>
      <c r="I112" s="27" t="s">
        <v>8</v>
      </c>
      <c r="J112" s="28">
        <v>341</v>
      </c>
      <c r="K112" s="71">
        <v>325.8596</v>
      </c>
    </row>
    <row r="113" spans="1:11" ht="25.5">
      <c r="A113" s="72">
        <v>18</v>
      </c>
      <c r="B113" s="24" t="s">
        <v>9</v>
      </c>
      <c r="C113" s="24" t="s">
        <v>86</v>
      </c>
      <c r="D113" s="80" t="s">
        <v>103</v>
      </c>
      <c r="E113" s="27" t="s">
        <v>42</v>
      </c>
      <c r="F113" s="28">
        <v>22160</v>
      </c>
      <c r="G113" s="24">
        <v>19</v>
      </c>
      <c r="H113" s="27" t="s">
        <v>184</v>
      </c>
      <c r="I113" s="27" t="s">
        <v>8</v>
      </c>
      <c r="J113" s="28">
        <v>523</v>
      </c>
      <c r="K113" s="71">
        <v>499.77879999999999</v>
      </c>
    </row>
    <row r="114" spans="1:11" ht="25.5">
      <c r="A114" s="72">
        <v>19</v>
      </c>
      <c r="B114" s="24" t="s">
        <v>9</v>
      </c>
      <c r="C114" s="24" t="s">
        <v>86</v>
      </c>
      <c r="D114" s="80" t="s">
        <v>103</v>
      </c>
      <c r="E114" s="27" t="s">
        <v>42</v>
      </c>
      <c r="F114" s="24">
        <v>22161</v>
      </c>
      <c r="G114" s="24">
        <v>20</v>
      </c>
      <c r="H114" s="27" t="s">
        <v>185</v>
      </c>
      <c r="I114" s="27" t="s">
        <v>8</v>
      </c>
      <c r="J114" s="28">
        <v>353</v>
      </c>
      <c r="K114" s="71">
        <v>337.32679999999999</v>
      </c>
    </row>
    <row r="115" spans="1:11" ht="25.5">
      <c r="A115" s="72">
        <v>20</v>
      </c>
      <c r="B115" s="24" t="s">
        <v>9</v>
      </c>
      <c r="C115" s="24" t="s">
        <v>86</v>
      </c>
      <c r="D115" s="80" t="s">
        <v>103</v>
      </c>
      <c r="E115" s="27" t="s">
        <v>42</v>
      </c>
      <c r="F115" s="28">
        <v>22151</v>
      </c>
      <c r="G115" s="24">
        <v>21</v>
      </c>
      <c r="H115" s="27" t="s">
        <v>186</v>
      </c>
      <c r="I115" s="27" t="s">
        <v>8</v>
      </c>
      <c r="J115" s="28">
        <v>352</v>
      </c>
      <c r="K115" s="71">
        <v>336.37119999999999</v>
      </c>
    </row>
    <row r="116" spans="1:11" ht="25.5">
      <c r="A116" s="72">
        <v>21</v>
      </c>
      <c r="B116" s="24" t="s">
        <v>9</v>
      </c>
      <c r="C116" s="24" t="s">
        <v>86</v>
      </c>
      <c r="D116" s="80" t="s">
        <v>103</v>
      </c>
      <c r="E116" s="27" t="s">
        <v>42</v>
      </c>
      <c r="F116" s="28">
        <v>22152</v>
      </c>
      <c r="G116" s="24">
        <v>22</v>
      </c>
      <c r="H116" s="27" t="s">
        <v>187</v>
      </c>
      <c r="I116" s="27" t="s">
        <v>8</v>
      </c>
      <c r="J116" s="28">
        <v>352</v>
      </c>
      <c r="K116" s="71">
        <v>336.37119999999999</v>
      </c>
    </row>
    <row r="117" spans="1:11">
      <c r="A117" s="72">
        <v>22</v>
      </c>
      <c r="B117" s="24" t="s">
        <v>9</v>
      </c>
      <c r="C117" s="24" t="s">
        <v>86</v>
      </c>
      <c r="D117" s="80" t="s">
        <v>188</v>
      </c>
      <c r="E117" s="27" t="s">
        <v>42</v>
      </c>
      <c r="F117" s="28"/>
      <c r="G117" s="24">
        <v>23</v>
      </c>
      <c r="H117" s="27" t="s">
        <v>189</v>
      </c>
      <c r="I117" s="27" t="s">
        <v>8</v>
      </c>
      <c r="J117" s="28">
        <v>352</v>
      </c>
      <c r="K117" s="71">
        <v>336.37119999999999</v>
      </c>
    </row>
    <row r="118" spans="1:11" ht="25.5">
      <c r="A118" s="72">
        <v>23</v>
      </c>
      <c r="B118" s="24" t="s">
        <v>9</v>
      </c>
      <c r="C118" s="24" t="s">
        <v>86</v>
      </c>
      <c r="D118" s="80" t="s">
        <v>103</v>
      </c>
      <c r="E118" s="27" t="s">
        <v>42</v>
      </c>
      <c r="F118" s="28">
        <v>22159</v>
      </c>
      <c r="G118" s="24">
        <v>24</v>
      </c>
      <c r="H118" s="27" t="s">
        <v>190</v>
      </c>
      <c r="I118" s="27" t="s">
        <v>8</v>
      </c>
      <c r="J118" s="28">
        <v>352</v>
      </c>
      <c r="K118" s="71">
        <v>336.37119999999999</v>
      </c>
    </row>
    <row r="119" spans="1:11" ht="25.5">
      <c r="A119" s="72">
        <v>24</v>
      </c>
      <c r="B119" s="24" t="s">
        <v>9</v>
      </c>
      <c r="C119" s="24" t="s">
        <v>86</v>
      </c>
      <c r="D119" s="80" t="s">
        <v>191</v>
      </c>
      <c r="E119" s="27" t="s">
        <v>42</v>
      </c>
      <c r="F119" s="93">
        <v>402</v>
      </c>
      <c r="G119" s="24">
        <v>25</v>
      </c>
      <c r="H119" s="27" t="s">
        <v>192</v>
      </c>
      <c r="I119" s="27" t="s">
        <v>8</v>
      </c>
      <c r="J119" s="28">
        <v>682</v>
      </c>
      <c r="K119" s="71">
        <v>651.7192</v>
      </c>
    </row>
    <row r="120" spans="1:11" ht="38.25">
      <c r="A120" s="72">
        <v>25</v>
      </c>
      <c r="B120" s="24" t="s">
        <v>9</v>
      </c>
      <c r="C120" s="24" t="s">
        <v>86</v>
      </c>
      <c r="D120" s="80" t="s">
        <v>193</v>
      </c>
      <c r="E120" s="27" t="s">
        <v>42</v>
      </c>
      <c r="F120" s="28">
        <v>21164</v>
      </c>
      <c r="G120" s="24">
        <v>26</v>
      </c>
      <c r="H120" s="27" t="s">
        <v>194</v>
      </c>
      <c r="I120" s="27" t="s">
        <v>8</v>
      </c>
      <c r="J120" s="28">
        <v>341</v>
      </c>
      <c r="K120" s="71">
        <v>325.8596</v>
      </c>
    </row>
    <row r="121" spans="1:11" ht="64.5" thickBot="1">
      <c r="A121" s="73">
        <v>26</v>
      </c>
      <c r="B121" s="30" t="s">
        <v>9</v>
      </c>
      <c r="C121" s="30" t="s">
        <v>86</v>
      </c>
      <c r="D121" s="94" t="s">
        <v>195</v>
      </c>
      <c r="E121" s="34" t="s">
        <v>42</v>
      </c>
      <c r="F121" s="95">
        <v>393</v>
      </c>
      <c r="G121" s="24">
        <v>27</v>
      </c>
      <c r="H121" s="34" t="s">
        <v>196</v>
      </c>
      <c r="I121" s="34" t="s">
        <v>8</v>
      </c>
      <c r="J121" s="31">
        <v>2302</v>
      </c>
      <c r="K121" s="96">
        <v>2199.7912000000001</v>
      </c>
    </row>
    <row r="122" spans="1:11" ht="13.5" thickBot="1">
      <c r="A122" s="159" t="s">
        <v>11</v>
      </c>
      <c r="B122" s="160"/>
      <c r="C122" s="160"/>
      <c r="D122" s="160"/>
      <c r="E122" s="160"/>
      <c r="F122" s="160"/>
      <c r="G122" s="160"/>
      <c r="H122" s="160"/>
      <c r="I122" s="162"/>
      <c r="J122" s="98">
        <f>SUM(J96:J121)</f>
        <v>26073</v>
      </c>
      <c r="K122" s="90">
        <v>24915.358800000002</v>
      </c>
    </row>
    <row r="123" spans="1:11" ht="13.5" thickBot="1">
      <c r="A123" s="151" t="s">
        <v>235</v>
      </c>
      <c r="B123" s="152"/>
      <c r="C123" s="152"/>
      <c r="D123" s="152"/>
      <c r="E123" s="152"/>
      <c r="F123" s="152"/>
      <c r="G123" s="152"/>
      <c r="H123" s="152"/>
      <c r="I123" s="152"/>
      <c r="J123" s="152"/>
      <c r="K123" s="153"/>
    </row>
    <row r="124" spans="1:11" ht="25.5">
      <c r="A124" s="77">
        <v>1</v>
      </c>
      <c r="B124" s="62" t="s">
        <v>9</v>
      </c>
      <c r="C124" s="127" t="s">
        <v>368</v>
      </c>
      <c r="D124" s="62" t="s">
        <v>197</v>
      </c>
      <c r="E124" s="65" t="s">
        <v>42</v>
      </c>
      <c r="F124" s="62">
        <v>22373</v>
      </c>
      <c r="G124" s="62">
        <v>1</v>
      </c>
      <c r="H124" s="65" t="s">
        <v>198</v>
      </c>
      <c r="I124" s="65" t="s">
        <v>8</v>
      </c>
      <c r="J124" s="65">
        <v>991</v>
      </c>
      <c r="K124" s="102">
        <v>946.99959999999999</v>
      </c>
    </row>
    <row r="125" spans="1:11" ht="25.5">
      <c r="A125" s="79">
        <v>2</v>
      </c>
      <c r="B125" s="80" t="s">
        <v>9</v>
      </c>
      <c r="C125" s="80" t="s">
        <v>368</v>
      </c>
      <c r="D125" s="80" t="s">
        <v>197</v>
      </c>
      <c r="E125" s="27" t="s">
        <v>42</v>
      </c>
      <c r="F125" s="80">
        <v>22374</v>
      </c>
      <c r="G125" s="80">
        <v>2</v>
      </c>
      <c r="H125" s="27" t="s">
        <v>199</v>
      </c>
      <c r="I125" s="27" t="s">
        <v>8</v>
      </c>
      <c r="J125" s="27">
        <v>2442</v>
      </c>
      <c r="K125" s="103">
        <v>2333.5752000000002</v>
      </c>
    </row>
    <row r="126" spans="1:11">
      <c r="A126" s="79">
        <v>3</v>
      </c>
      <c r="B126" s="80" t="s">
        <v>9</v>
      </c>
      <c r="C126" s="80" t="s">
        <v>368</v>
      </c>
      <c r="D126" s="80" t="s">
        <v>200</v>
      </c>
      <c r="E126" s="27" t="s">
        <v>42</v>
      </c>
      <c r="F126" s="80" t="s">
        <v>201</v>
      </c>
      <c r="G126" s="80">
        <v>3</v>
      </c>
      <c r="H126" s="27" t="s">
        <v>202</v>
      </c>
      <c r="I126" s="27" t="s">
        <v>8</v>
      </c>
      <c r="J126" s="27">
        <v>1908</v>
      </c>
      <c r="K126" s="103">
        <v>1823.2847999999999</v>
      </c>
    </row>
    <row r="127" spans="1:11" ht="25.5">
      <c r="A127" s="79">
        <v>4</v>
      </c>
      <c r="B127" s="80" t="s">
        <v>9</v>
      </c>
      <c r="C127" s="80" t="s">
        <v>368</v>
      </c>
      <c r="D127" s="80" t="s">
        <v>203</v>
      </c>
      <c r="E127" s="27" t="s">
        <v>42</v>
      </c>
      <c r="F127" s="80">
        <v>21769</v>
      </c>
      <c r="G127" s="80">
        <v>4</v>
      </c>
      <c r="H127" s="27" t="s">
        <v>204</v>
      </c>
      <c r="I127" s="27" t="s">
        <v>8</v>
      </c>
      <c r="J127" s="27">
        <v>2771</v>
      </c>
      <c r="K127" s="103">
        <v>2647.9675999999999</v>
      </c>
    </row>
    <row r="128" spans="1:11">
      <c r="A128" s="79">
        <f>A127+1</f>
        <v>5</v>
      </c>
      <c r="B128" s="80" t="s">
        <v>9</v>
      </c>
      <c r="C128" s="80" t="s">
        <v>368</v>
      </c>
      <c r="D128" s="80" t="s">
        <v>205</v>
      </c>
      <c r="E128" s="27" t="s">
        <v>42</v>
      </c>
      <c r="F128" s="80">
        <v>20376</v>
      </c>
      <c r="G128" s="80">
        <v>5</v>
      </c>
      <c r="H128" s="27" t="s">
        <v>206</v>
      </c>
      <c r="I128" s="27" t="s">
        <v>8</v>
      </c>
      <c r="J128" s="27">
        <v>1418</v>
      </c>
      <c r="K128" s="103">
        <v>1355.0408</v>
      </c>
    </row>
    <row r="129" spans="1:11">
      <c r="A129" s="79">
        <f t="shared" ref="A129" si="0">A128+1</f>
        <v>6</v>
      </c>
      <c r="B129" s="80" t="s">
        <v>9</v>
      </c>
      <c r="C129" s="80" t="s">
        <v>368</v>
      </c>
      <c r="D129" s="80" t="s">
        <v>207</v>
      </c>
      <c r="E129" s="27" t="s">
        <v>42</v>
      </c>
      <c r="F129" s="80">
        <v>21813</v>
      </c>
      <c r="G129" s="80">
        <v>6</v>
      </c>
      <c r="H129" s="27" t="s">
        <v>208</v>
      </c>
      <c r="I129" s="27" t="s">
        <v>8</v>
      </c>
      <c r="J129" s="27">
        <v>1418</v>
      </c>
      <c r="K129" s="103">
        <v>1355.0408</v>
      </c>
    </row>
    <row r="130" spans="1:11" ht="25.5">
      <c r="A130" s="79">
        <v>7</v>
      </c>
      <c r="B130" s="80" t="s">
        <v>9</v>
      </c>
      <c r="C130" s="80" t="s">
        <v>368</v>
      </c>
      <c r="D130" s="80" t="s">
        <v>209</v>
      </c>
      <c r="E130" s="27" t="s">
        <v>42</v>
      </c>
      <c r="F130" s="80">
        <v>434</v>
      </c>
      <c r="G130" s="80">
        <v>7</v>
      </c>
      <c r="H130" s="27" t="s">
        <v>210</v>
      </c>
      <c r="I130" s="27" t="s">
        <v>8</v>
      </c>
      <c r="J130" s="27">
        <v>2158</v>
      </c>
      <c r="K130" s="103">
        <v>2062.1848</v>
      </c>
    </row>
    <row r="131" spans="1:11">
      <c r="A131" s="79">
        <f>A130+1</f>
        <v>8</v>
      </c>
      <c r="B131" s="80" t="s">
        <v>9</v>
      </c>
      <c r="C131" s="80" t="s">
        <v>368</v>
      </c>
      <c r="D131" s="27" t="s">
        <v>211</v>
      </c>
      <c r="E131" s="27" t="s">
        <v>42</v>
      </c>
      <c r="F131" s="80">
        <v>390</v>
      </c>
      <c r="G131" s="80">
        <v>8</v>
      </c>
      <c r="H131" s="27" t="s">
        <v>212</v>
      </c>
      <c r="I131" s="27" t="s">
        <v>8</v>
      </c>
      <c r="J131" s="27">
        <v>1696</v>
      </c>
      <c r="K131" s="103">
        <v>1620.6976</v>
      </c>
    </row>
    <row r="132" spans="1:11">
      <c r="A132" s="79">
        <f t="shared" ref="A132:A140" si="1">A131+1</f>
        <v>9</v>
      </c>
      <c r="B132" s="80" t="s">
        <v>9</v>
      </c>
      <c r="C132" s="80" t="s">
        <v>368</v>
      </c>
      <c r="D132" s="27" t="s">
        <v>213</v>
      </c>
      <c r="E132" s="27" t="s">
        <v>42</v>
      </c>
      <c r="F132" s="80">
        <v>405</v>
      </c>
      <c r="G132" s="80">
        <v>9</v>
      </c>
      <c r="H132" s="27" t="s">
        <v>214</v>
      </c>
      <c r="I132" s="27" t="s">
        <v>8</v>
      </c>
      <c r="J132" s="27">
        <v>123</v>
      </c>
      <c r="K132" s="103">
        <v>117.53879999999999</v>
      </c>
    </row>
    <row r="133" spans="1:11">
      <c r="A133" s="79">
        <f t="shared" si="1"/>
        <v>10</v>
      </c>
      <c r="B133" s="80" t="s">
        <v>9</v>
      </c>
      <c r="C133" s="80" t="s">
        <v>368</v>
      </c>
      <c r="D133" s="27" t="s">
        <v>215</v>
      </c>
      <c r="E133" s="27" t="s">
        <v>42</v>
      </c>
      <c r="F133" s="104">
        <v>384</v>
      </c>
      <c r="G133" s="80">
        <v>10</v>
      </c>
      <c r="H133" s="27" t="s">
        <v>216</v>
      </c>
      <c r="I133" s="27" t="s">
        <v>8</v>
      </c>
      <c r="J133" s="27">
        <v>3396</v>
      </c>
      <c r="K133" s="103">
        <v>3245.2175999999999</v>
      </c>
    </row>
    <row r="134" spans="1:11">
      <c r="A134" s="79">
        <f t="shared" si="1"/>
        <v>11</v>
      </c>
      <c r="B134" s="80" t="s">
        <v>9</v>
      </c>
      <c r="C134" s="80" t="s">
        <v>368</v>
      </c>
      <c r="D134" s="80" t="s">
        <v>217</v>
      </c>
      <c r="E134" s="27" t="s">
        <v>42</v>
      </c>
      <c r="F134" s="80">
        <v>366</v>
      </c>
      <c r="G134" s="80">
        <v>11</v>
      </c>
      <c r="H134" s="27" t="s">
        <v>218</v>
      </c>
      <c r="I134" s="27" t="s">
        <v>8</v>
      </c>
      <c r="J134" s="27">
        <v>1235</v>
      </c>
      <c r="K134" s="103">
        <v>1180.1659999999999</v>
      </c>
    </row>
    <row r="135" spans="1:11" ht="25.5">
      <c r="A135" s="79">
        <f t="shared" si="1"/>
        <v>12</v>
      </c>
      <c r="B135" s="80" t="s">
        <v>9</v>
      </c>
      <c r="C135" s="80" t="s">
        <v>368</v>
      </c>
      <c r="D135" s="80" t="s">
        <v>219</v>
      </c>
      <c r="E135" s="27" t="s">
        <v>42</v>
      </c>
      <c r="F135" s="80">
        <v>360</v>
      </c>
      <c r="G135" s="80">
        <v>12</v>
      </c>
      <c r="H135" s="27" t="s">
        <v>220</v>
      </c>
      <c r="I135" s="27" t="s">
        <v>8</v>
      </c>
      <c r="J135" s="27">
        <v>802</v>
      </c>
      <c r="K135" s="103">
        <v>766.39120000000003</v>
      </c>
    </row>
    <row r="136" spans="1:11">
      <c r="A136" s="79">
        <f t="shared" si="1"/>
        <v>13</v>
      </c>
      <c r="B136" s="80" t="s">
        <v>9</v>
      </c>
      <c r="C136" s="80" t="s">
        <v>368</v>
      </c>
      <c r="D136" s="80" t="s">
        <v>221</v>
      </c>
      <c r="E136" s="27" t="s">
        <v>42</v>
      </c>
      <c r="F136" s="80">
        <v>399</v>
      </c>
      <c r="G136" s="80">
        <v>13</v>
      </c>
      <c r="H136" s="27" t="s">
        <v>222</v>
      </c>
      <c r="I136" s="27" t="s">
        <v>8</v>
      </c>
      <c r="J136" s="27">
        <v>925</v>
      </c>
      <c r="K136" s="103">
        <v>883.93</v>
      </c>
    </row>
    <row r="137" spans="1:11" ht="25.5">
      <c r="A137" s="79">
        <f t="shared" si="1"/>
        <v>14</v>
      </c>
      <c r="B137" s="80" t="s">
        <v>9</v>
      </c>
      <c r="C137" s="80" t="s">
        <v>368</v>
      </c>
      <c r="D137" s="80" t="s">
        <v>223</v>
      </c>
      <c r="E137" s="27" t="s">
        <v>42</v>
      </c>
      <c r="F137" s="80">
        <v>954</v>
      </c>
      <c r="G137" s="80">
        <v>14</v>
      </c>
      <c r="H137" s="27" t="s">
        <v>224</v>
      </c>
      <c r="I137" s="27" t="s">
        <v>8</v>
      </c>
      <c r="J137" s="27">
        <v>1850</v>
      </c>
      <c r="K137" s="103">
        <v>1767.86</v>
      </c>
    </row>
    <row r="138" spans="1:11" ht="38.25">
      <c r="A138" s="79">
        <f t="shared" si="1"/>
        <v>15</v>
      </c>
      <c r="B138" s="80" t="s">
        <v>9</v>
      </c>
      <c r="C138" s="80" t="s">
        <v>368</v>
      </c>
      <c r="D138" s="80" t="s">
        <v>225</v>
      </c>
      <c r="E138" s="27" t="s">
        <v>42</v>
      </c>
      <c r="F138" s="27">
        <v>22432</v>
      </c>
      <c r="G138" s="80">
        <v>15</v>
      </c>
      <c r="H138" s="27" t="s">
        <v>226</v>
      </c>
      <c r="I138" s="27" t="s">
        <v>8</v>
      </c>
      <c r="J138" s="27">
        <v>2153</v>
      </c>
      <c r="K138" s="103">
        <v>2057.4068000000002</v>
      </c>
    </row>
    <row r="139" spans="1:11" ht="25.5">
      <c r="A139" s="79">
        <f t="shared" si="1"/>
        <v>16</v>
      </c>
      <c r="B139" s="80" t="s">
        <v>9</v>
      </c>
      <c r="C139" s="80" t="s">
        <v>368</v>
      </c>
      <c r="D139" s="80" t="s">
        <v>227</v>
      </c>
      <c r="E139" s="27" t="s">
        <v>42</v>
      </c>
      <c r="F139" s="80">
        <v>21372</v>
      </c>
      <c r="G139" s="80">
        <v>16</v>
      </c>
      <c r="H139" s="27" t="s">
        <v>228</v>
      </c>
      <c r="I139" s="27" t="s">
        <v>8</v>
      </c>
      <c r="J139" s="27">
        <v>613</v>
      </c>
      <c r="K139" s="103">
        <v>585.78279999999995</v>
      </c>
    </row>
    <row r="140" spans="1:11">
      <c r="A140" s="79">
        <f t="shared" si="1"/>
        <v>17</v>
      </c>
      <c r="B140" s="80" t="s">
        <v>9</v>
      </c>
      <c r="C140" s="80" t="s">
        <v>368</v>
      </c>
      <c r="D140" s="27" t="s">
        <v>205</v>
      </c>
      <c r="E140" s="27" t="s">
        <v>42</v>
      </c>
      <c r="F140" s="80">
        <v>20373</v>
      </c>
      <c r="G140" s="80">
        <v>17</v>
      </c>
      <c r="H140" s="27" t="s">
        <v>229</v>
      </c>
      <c r="I140" s="27" t="s">
        <v>8</v>
      </c>
      <c r="J140" s="27">
        <v>948</v>
      </c>
      <c r="K140" s="103">
        <v>905.90880000000004</v>
      </c>
    </row>
    <row r="141" spans="1:11">
      <c r="A141" s="79">
        <f>A140+1</f>
        <v>18</v>
      </c>
      <c r="B141" s="80" t="s">
        <v>9</v>
      </c>
      <c r="C141" s="80" t="s">
        <v>368</v>
      </c>
      <c r="D141" s="27" t="s">
        <v>230</v>
      </c>
      <c r="E141" s="27" t="s">
        <v>42</v>
      </c>
      <c r="F141" s="80">
        <v>870</v>
      </c>
      <c r="G141" s="80">
        <v>18</v>
      </c>
      <c r="H141" s="27" t="s">
        <v>231</v>
      </c>
      <c r="I141" s="27" t="s">
        <v>8</v>
      </c>
      <c r="J141" s="27">
        <v>612</v>
      </c>
      <c r="K141" s="103">
        <v>584.82719999999995</v>
      </c>
    </row>
    <row r="142" spans="1:11" ht="13.5" thickBot="1">
      <c r="A142" s="105">
        <v>19</v>
      </c>
      <c r="B142" s="94" t="s">
        <v>9</v>
      </c>
      <c r="C142" s="19" t="s">
        <v>368</v>
      </c>
      <c r="D142" s="94" t="s">
        <v>232</v>
      </c>
      <c r="E142" s="34" t="s">
        <v>42</v>
      </c>
      <c r="F142" s="94">
        <v>21380</v>
      </c>
      <c r="G142" s="94">
        <v>19</v>
      </c>
      <c r="H142" s="34" t="s">
        <v>233</v>
      </c>
      <c r="I142" s="34" t="s">
        <v>8</v>
      </c>
      <c r="J142" s="34">
        <v>261</v>
      </c>
      <c r="K142" s="106">
        <v>249.41159999999999</v>
      </c>
    </row>
    <row r="143" spans="1:11" ht="13.5" thickBot="1">
      <c r="A143" s="159" t="s">
        <v>11</v>
      </c>
      <c r="B143" s="160"/>
      <c r="C143" s="160"/>
      <c r="D143" s="160"/>
      <c r="E143" s="160"/>
      <c r="F143" s="160"/>
      <c r="G143" s="160"/>
      <c r="H143" s="160"/>
      <c r="I143" s="162"/>
      <c r="J143" s="97">
        <f>SUM(J124:J142)</f>
        <v>27720</v>
      </c>
      <c r="K143" s="107">
        <v>26489.232000000004</v>
      </c>
    </row>
    <row r="144" spans="1:11" ht="13.5" thickBot="1">
      <c r="A144" s="151" t="s">
        <v>246</v>
      </c>
      <c r="B144" s="152"/>
      <c r="C144" s="152"/>
      <c r="D144" s="152"/>
      <c r="E144" s="152"/>
      <c r="F144" s="152"/>
      <c r="G144" s="152"/>
      <c r="H144" s="152"/>
      <c r="I144" s="152"/>
      <c r="J144" s="152"/>
      <c r="K144" s="153"/>
    </row>
    <row r="145" spans="1:11">
      <c r="A145" s="60">
        <v>1</v>
      </c>
      <c r="B145" s="61" t="s">
        <v>9</v>
      </c>
      <c r="C145" s="61" t="s">
        <v>10</v>
      </c>
      <c r="D145" s="62" t="s">
        <v>205</v>
      </c>
      <c r="E145" s="64" t="s">
        <v>12</v>
      </c>
      <c r="F145" s="61">
        <v>20474</v>
      </c>
      <c r="G145" s="61">
        <v>1</v>
      </c>
      <c r="H145" s="65" t="s">
        <v>236</v>
      </c>
      <c r="I145" s="65" t="s">
        <v>8</v>
      </c>
      <c r="J145" s="63">
        <v>12120</v>
      </c>
      <c r="K145" s="66">
        <v>13954.967999999999</v>
      </c>
    </row>
    <row r="146" spans="1:11">
      <c r="A146" s="108">
        <v>2</v>
      </c>
      <c r="B146" s="80" t="s">
        <v>9</v>
      </c>
      <c r="C146" s="80" t="s">
        <v>10</v>
      </c>
      <c r="D146" s="80" t="s">
        <v>237</v>
      </c>
      <c r="E146" s="41" t="s">
        <v>12</v>
      </c>
      <c r="F146" s="80">
        <v>21117</v>
      </c>
      <c r="G146" s="80">
        <v>2</v>
      </c>
      <c r="H146" s="27" t="s">
        <v>238</v>
      </c>
      <c r="I146" s="27" t="s">
        <v>8</v>
      </c>
      <c r="J146" s="27">
        <v>12706</v>
      </c>
      <c r="K146" s="109">
        <v>14629.688399999999</v>
      </c>
    </row>
    <row r="147" spans="1:11" ht="25.5">
      <c r="A147" s="23">
        <v>4</v>
      </c>
      <c r="B147" s="24" t="s">
        <v>9</v>
      </c>
      <c r="C147" s="24" t="s">
        <v>10</v>
      </c>
      <c r="D147" s="24" t="s">
        <v>239</v>
      </c>
      <c r="E147" s="25" t="s">
        <v>12</v>
      </c>
      <c r="F147" s="24">
        <v>20423</v>
      </c>
      <c r="G147" s="24">
        <v>4</v>
      </c>
      <c r="H147" s="27" t="s">
        <v>240</v>
      </c>
      <c r="I147" s="27" t="s">
        <v>8</v>
      </c>
      <c r="J147" s="28">
        <v>2743</v>
      </c>
      <c r="K147" s="47">
        <v>3158.2901999999999</v>
      </c>
    </row>
    <row r="148" spans="1:11">
      <c r="A148" s="23">
        <f>A147+1</f>
        <v>5</v>
      </c>
      <c r="B148" s="24" t="s">
        <v>9</v>
      </c>
      <c r="C148" s="24" t="s">
        <v>10</v>
      </c>
      <c r="D148" s="24" t="s">
        <v>241</v>
      </c>
      <c r="E148" s="25" t="s">
        <v>12</v>
      </c>
      <c r="F148" s="24">
        <v>20666</v>
      </c>
      <c r="G148" s="24">
        <v>5</v>
      </c>
      <c r="H148" s="27" t="s">
        <v>242</v>
      </c>
      <c r="I148" s="27" t="s">
        <v>8</v>
      </c>
      <c r="J148" s="28">
        <v>2597</v>
      </c>
      <c r="K148" s="47">
        <v>2990.1857999999997</v>
      </c>
    </row>
    <row r="149" spans="1:11" ht="25.5">
      <c r="A149" s="23">
        <f t="shared" ref="A149" si="2">A148+1</f>
        <v>6</v>
      </c>
      <c r="B149" s="24" t="s">
        <v>9</v>
      </c>
      <c r="C149" s="24" t="s">
        <v>10</v>
      </c>
      <c r="D149" s="24" t="s">
        <v>378</v>
      </c>
      <c r="E149" s="25" t="s">
        <v>12</v>
      </c>
      <c r="F149" s="24" t="s">
        <v>49</v>
      </c>
      <c r="G149" s="24">
        <v>6</v>
      </c>
      <c r="H149" s="25" t="s">
        <v>243</v>
      </c>
      <c r="I149" s="27" t="s">
        <v>8</v>
      </c>
      <c r="J149" s="28">
        <v>208</v>
      </c>
      <c r="K149" s="47">
        <v>239.49119999999999</v>
      </c>
    </row>
    <row r="150" spans="1:11" ht="13.5" thickBot="1">
      <c r="A150" s="29">
        <v>7</v>
      </c>
      <c r="B150" s="30" t="s">
        <v>9</v>
      </c>
      <c r="C150" s="30" t="s">
        <v>10</v>
      </c>
      <c r="D150" s="31" t="s">
        <v>244</v>
      </c>
      <c r="E150" s="32" t="s">
        <v>12</v>
      </c>
      <c r="F150" s="110">
        <v>20790</v>
      </c>
      <c r="G150" s="32">
        <v>7</v>
      </c>
      <c r="H150" s="111" t="s">
        <v>245</v>
      </c>
      <c r="I150" s="34" t="s">
        <v>8</v>
      </c>
      <c r="J150" s="32">
        <v>3483</v>
      </c>
      <c r="K150" s="48">
        <v>4010.3262</v>
      </c>
    </row>
    <row r="151" spans="1:11" ht="13.5" thickBot="1">
      <c r="A151" s="148" t="s">
        <v>11</v>
      </c>
      <c r="B151" s="149"/>
      <c r="C151" s="149"/>
      <c r="D151" s="149"/>
      <c r="E151" s="149"/>
      <c r="F151" s="149"/>
      <c r="G151" s="149"/>
      <c r="H151" s="149"/>
      <c r="I151" s="163"/>
      <c r="J151" s="132">
        <f>SUM(J145:J150)</f>
        <v>33857</v>
      </c>
      <c r="K151" s="112">
        <v>38982.949800000002</v>
      </c>
    </row>
    <row r="152" spans="1:11" ht="13.5" thickBot="1">
      <c r="A152" s="151" t="s">
        <v>296</v>
      </c>
      <c r="B152" s="152"/>
      <c r="C152" s="152"/>
      <c r="D152" s="152"/>
      <c r="E152" s="152"/>
      <c r="F152" s="152"/>
      <c r="G152" s="152"/>
      <c r="H152" s="152"/>
      <c r="I152" s="152"/>
      <c r="J152" s="152"/>
      <c r="K152" s="153"/>
    </row>
    <row r="153" spans="1:11">
      <c r="A153" s="91">
        <v>1</v>
      </c>
      <c r="B153" s="61" t="s">
        <v>9</v>
      </c>
      <c r="C153" s="61" t="s">
        <v>10</v>
      </c>
      <c r="D153" s="62" t="s">
        <v>247</v>
      </c>
      <c r="E153" s="63" t="s">
        <v>12</v>
      </c>
      <c r="F153" s="61" t="s">
        <v>62</v>
      </c>
      <c r="G153" s="61">
        <v>1</v>
      </c>
      <c r="H153" s="62" t="s">
        <v>248</v>
      </c>
      <c r="I153" s="65" t="s">
        <v>8</v>
      </c>
      <c r="J153" s="63">
        <v>3285</v>
      </c>
      <c r="K153" s="78">
        <v>3782.3489999999997</v>
      </c>
    </row>
    <row r="154" spans="1:11">
      <c r="A154" s="72">
        <v>2</v>
      </c>
      <c r="B154" s="24" t="s">
        <v>9</v>
      </c>
      <c r="C154" s="24" t="s">
        <v>10</v>
      </c>
      <c r="D154" s="24" t="s">
        <v>249</v>
      </c>
      <c r="E154" s="28" t="s">
        <v>12</v>
      </c>
      <c r="F154" s="24">
        <v>917</v>
      </c>
      <c r="G154" s="24">
        <v>2</v>
      </c>
      <c r="H154" s="80" t="s">
        <v>250</v>
      </c>
      <c r="I154" s="27" t="s">
        <v>8</v>
      </c>
      <c r="J154" s="28">
        <v>4249</v>
      </c>
      <c r="K154" s="50">
        <v>4892.2986000000001</v>
      </c>
    </row>
    <row r="155" spans="1:11">
      <c r="A155" s="72">
        <v>3</v>
      </c>
      <c r="B155" s="24" t="s">
        <v>9</v>
      </c>
      <c r="C155" s="24" t="s">
        <v>10</v>
      </c>
      <c r="D155" s="24" t="s">
        <v>251</v>
      </c>
      <c r="E155" s="28" t="s">
        <v>12</v>
      </c>
      <c r="F155" s="24" t="s">
        <v>252</v>
      </c>
      <c r="G155" s="24">
        <v>3</v>
      </c>
      <c r="H155" s="80" t="s">
        <v>253</v>
      </c>
      <c r="I155" s="27" t="s">
        <v>8</v>
      </c>
      <c r="J155" s="28">
        <v>4249</v>
      </c>
      <c r="K155" s="50">
        <v>4892.2986000000001</v>
      </c>
    </row>
    <row r="156" spans="1:11">
      <c r="A156" s="72">
        <v>4</v>
      </c>
      <c r="B156" s="24" t="s">
        <v>9</v>
      </c>
      <c r="C156" s="24" t="s">
        <v>10</v>
      </c>
      <c r="D156" s="24" t="s">
        <v>254</v>
      </c>
      <c r="E156" s="28" t="s">
        <v>12</v>
      </c>
      <c r="F156" s="24">
        <v>1030</v>
      </c>
      <c r="G156" s="24">
        <v>4</v>
      </c>
      <c r="H156" s="80" t="s">
        <v>255</v>
      </c>
      <c r="I156" s="27" t="s">
        <v>8</v>
      </c>
      <c r="J156" s="28">
        <v>2550</v>
      </c>
      <c r="K156" s="50">
        <v>2936.07</v>
      </c>
    </row>
    <row r="157" spans="1:11" ht="25.5">
      <c r="A157" s="72">
        <f>A156+1</f>
        <v>5</v>
      </c>
      <c r="B157" s="24" t="s">
        <v>9</v>
      </c>
      <c r="C157" s="24" t="s">
        <v>10</v>
      </c>
      <c r="D157" s="80" t="s">
        <v>256</v>
      </c>
      <c r="E157" s="28" t="s">
        <v>12</v>
      </c>
      <c r="F157" s="24">
        <v>20645</v>
      </c>
      <c r="G157" s="24">
        <v>5</v>
      </c>
      <c r="H157" s="80" t="s">
        <v>257</v>
      </c>
      <c r="I157" s="27" t="s">
        <v>8</v>
      </c>
      <c r="J157" s="28">
        <v>566</v>
      </c>
      <c r="K157" s="50">
        <v>651.69240000000002</v>
      </c>
    </row>
    <row r="158" spans="1:11" ht="25.5">
      <c r="A158" s="72">
        <f t="shared" ref="A158:A168" si="3">A157+1</f>
        <v>6</v>
      </c>
      <c r="B158" s="24" t="s">
        <v>9</v>
      </c>
      <c r="C158" s="24" t="s">
        <v>10</v>
      </c>
      <c r="D158" s="80" t="s">
        <v>256</v>
      </c>
      <c r="E158" s="27" t="s">
        <v>12</v>
      </c>
      <c r="F158" s="80">
        <v>20646</v>
      </c>
      <c r="G158" s="24">
        <v>6</v>
      </c>
      <c r="H158" s="80" t="s">
        <v>258</v>
      </c>
      <c r="I158" s="27" t="s">
        <v>8</v>
      </c>
      <c r="J158" s="28">
        <v>5438</v>
      </c>
      <c r="K158" s="50">
        <v>6261.3131999999996</v>
      </c>
    </row>
    <row r="159" spans="1:11" ht="25.5">
      <c r="A159" s="72">
        <f t="shared" si="3"/>
        <v>7</v>
      </c>
      <c r="B159" s="24" t="s">
        <v>9</v>
      </c>
      <c r="C159" s="24" t="s">
        <v>10</v>
      </c>
      <c r="D159" s="80" t="s">
        <v>256</v>
      </c>
      <c r="E159" s="27" t="s">
        <v>12</v>
      </c>
      <c r="F159" s="80">
        <v>20644</v>
      </c>
      <c r="G159" s="28">
        <v>7</v>
      </c>
      <c r="H159" s="80" t="s">
        <v>259</v>
      </c>
      <c r="I159" s="27" t="s">
        <v>8</v>
      </c>
      <c r="J159" s="28">
        <v>4468</v>
      </c>
      <c r="K159" s="50">
        <v>5144.4552000000003</v>
      </c>
    </row>
    <row r="160" spans="1:11">
      <c r="A160" s="72">
        <f t="shared" si="3"/>
        <v>8</v>
      </c>
      <c r="B160" s="24" t="s">
        <v>9</v>
      </c>
      <c r="C160" s="24" t="s">
        <v>10</v>
      </c>
      <c r="D160" s="80" t="s">
        <v>260</v>
      </c>
      <c r="E160" s="27" t="s">
        <v>12</v>
      </c>
      <c r="F160" s="80">
        <v>1040</v>
      </c>
      <c r="G160" s="24">
        <v>8</v>
      </c>
      <c r="H160" s="80" t="s">
        <v>261</v>
      </c>
      <c r="I160" s="27" t="s">
        <v>8</v>
      </c>
      <c r="J160" s="28">
        <v>4875</v>
      </c>
      <c r="K160" s="83">
        <v>5613.0749999999998</v>
      </c>
    </row>
    <row r="161" spans="1:11">
      <c r="A161" s="72">
        <f t="shared" si="3"/>
        <v>9</v>
      </c>
      <c r="B161" s="24" t="s">
        <v>9</v>
      </c>
      <c r="C161" s="24" t="s">
        <v>10</v>
      </c>
      <c r="D161" s="27" t="s">
        <v>262</v>
      </c>
      <c r="E161" s="27" t="s">
        <v>12</v>
      </c>
      <c r="F161" s="27">
        <v>1019</v>
      </c>
      <c r="G161" s="28">
        <v>9</v>
      </c>
      <c r="H161" s="24" t="s">
        <v>263</v>
      </c>
      <c r="I161" s="27" t="s">
        <v>8</v>
      </c>
      <c r="J161" s="28">
        <v>1401</v>
      </c>
      <c r="K161" s="50">
        <v>1613.1114</v>
      </c>
    </row>
    <row r="162" spans="1:11" ht="25.5">
      <c r="A162" s="72">
        <f t="shared" si="3"/>
        <v>10</v>
      </c>
      <c r="B162" s="24" t="s">
        <v>9</v>
      </c>
      <c r="C162" s="24" t="s">
        <v>10</v>
      </c>
      <c r="D162" s="80" t="s">
        <v>256</v>
      </c>
      <c r="E162" s="27" t="s">
        <v>12</v>
      </c>
      <c r="F162" s="80">
        <v>20642</v>
      </c>
      <c r="G162" s="28">
        <v>10</v>
      </c>
      <c r="H162" s="24" t="s">
        <v>264</v>
      </c>
      <c r="I162" s="27" t="s">
        <v>8</v>
      </c>
      <c r="J162" s="28">
        <v>841</v>
      </c>
      <c r="K162" s="50">
        <v>968.32740000000001</v>
      </c>
    </row>
    <row r="163" spans="1:11">
      <c r="A163" s="72">
        <f t="shared" si="3"/>
        <v>11</v>
      </c>
      <c r="B163" s="24" t="s">
        <v>9</v>
      </c>
      <c r="C163" s="24" t="s">
        <v>10</v>
      </c>
      <c r="D163" s="27" t="s">
        <v>265</v>
      </c>
      <c r="E163" s="27" t="s">
        <v>12</v>
      </c>
      <c r="F163" s="80" t="s">
        <v>266</v>
      </c>
      <c r="G163" s="24">
        <v>11</v>
      </c>
      <c r="H163" s="24" t="s">
        <v>267</v>
      </c>
      <c r="I163" s="27" t="s">
        <v>8</v>
      </c>
      <c r="J163" s="28">
        <v>5623</v>
      </c>
      <c r="K163" s="50">
        <v>6474.3221999999996</v>
      </c>
    </row>
    <row r="164" spans="1:11" ht="25.5">
      <c r="A164" s="72">
        <f t="shared" si="3"/>
        <v>12</v>
      </c>
      <c r="B164" s="24" t="s">
        <v>9</v>
      </c>
      <c r="C164" s="24" t="s">
        <v>10</v>
      </c>
      <c r="D164" s="80" t="s">
        <v>256</v>
      </c>
      <c r="E164" s="27" t="s">
        <v>12</v>
      </c>
      <c r="F164" s="80">
        <v>20633</v>
      </c>
      <c r="G164" s="28">
        <v>12</v>
      </c>
      <c r="H164" s="24" t="s">
        <v>268</v>
      </c>
      <c r="I164" s="27" t="s">
        <v>8</v>
      </c>
      <c r="J164" s="28">
        <v>5084</v>
      </c>
      <c r="K164" s="50">
        <v>5853.7175999999999</v>
      </c>
    </row>
    <row r="165" spans="1:11">
      <c r="A165" s="72">
        <f t="shared" si="3"/>
        <v>13</v>
      </c>
      <c r="B165" s="24" t="s">
        <v>9</v>
      </c>
      <c r="C165" s="24" t="s">
        <v>10</v>
      </c>
      <c r="D165" s="27" t="s">
        <v>269</v>
      </c>
      <c r="E165" s="27" t="s">
        <v>12</v>
      </c>
      <c r="F165" s="27">
        <v>20092</v>
      </c>
      <c r="G165" s="28">
        <v>13</v>
      </c>
      <c r="H165" s="24" t="s">
        <v>270</v>
      </c>
      <c r="I165" s="27" t="s">
        <v>8</v>
      </c>
      <c r="J165" s="28">
        <v>6116</v>
      </c>
      <c r="K165" s="50">
        <v>7041.9623999999994</v>
      </c>
    </row>
    <row r="166" spans="1:11">
      <c r="A166" s="72">
        <f t="shared" si="3"/>
        <v>14</v>
      </c>
      <c r="B166" s="24" t="s">
        <v>9</v>
      </c>
      <c r="C166" s="24" t="s">
        <v>10</v>
      </c>
      <c r="D166" s="24" t="s">
        <v>271</v>
      </c>
      <c r="E166" s="28" t="s">
        <v>12</v>
      </c>
      <c r="F166" s="24" t="s">
        <v>272</v>
      </c>
      <c r="G166" s="24">
        <v>14</v>
      </c>
      <c r="H166" s="24" t="s">
        <v>273</v>
      </c>
      <c r="I166" s="27" t="s">
        <v>8</v>
      </c>
      <c r="J166" s="28">
        <v>6430</v>
      </c>
      <c r="K166" s="50">
        <v>7403.5019999999995</v>
      </c>
    </row>
    <row r="167" spans="1:11">
      <c r="A167" s="72">
        <f t="shared" si="3"/>
        <v>15</v>
      </c>
      <c r="B167" s="24" t="s">
        <v>9</v>
      </c>
      <c r="C167" s="24" t="s">
        <v>10</v>
      </c>
      <c r="D167" s="28" t="s">
        <v>274</v>
      </c>
      <c r="E167" s="28" t="s">
        <v>12</v>
      </c>
      <c r="F167" s="24" t="s">
        <v>275</v>
      </c>
      <c r="G167" s="24">
        <v>15</v>
      </c>
      <c r="H167" s="24" t="s">
        <v>276</v>
      </c>
      <c r="I167" s="27" t="s">
        <v>8</v>
      </c>
      <c r="J167" s="28">
        <v>7590</v>
      </c>
      <c r="K167" s="50">
        <v>8739.1260000000002</v>
      </c>
    </row>
    <row r="168" spans="1:11" ht="13.5" thickBot="1">
      <c r="A168" s="73">
        <f t="shared" si="3"/>
        <v>16</v>
      </c>
      <c r="B168" s="30" t="s">
        <v>9</v>
      </c>
      <c r="C168" s="30" t="s">
        <v>10</v>
      </c>
      <c r="D168" s="30" t="s">
        <v>277</v>
      </c>
      <c r="E168" s="31" t="s">
        <v>12</v>
      </c>
      <c r="F168" s="30">
        <v>20747</v>
      </c>
      <c r="G168" s="31">
        <v>16</v>
      </c>
      <c r="H168" s="30" t="s">
        <v>278</v>
      </c>
      <c r="I168" s="34" t="s">
        <v>8</v>
      </c>
      <c r="J168" s="31">
        <v>3945</v>
      </c>
      <c r="K168" s="74">
        <v>4542.2730000000001</v>
      </c>
    </row>
    <row r="169" spans="1:11" ht="13.5" thickBot="1">
      <c r="A169" s="159" t="s">
        <v>11</v>
      </c>
      <c r="B169" s="160"/>
      <c r="C169" s="160"/>
      <c r="D169" s="160"/>
      <c r="E169" s="160"/>
      <c r="F169" s="160"/>
      <c r="G169" s="160"/>
      <c r="H169" s="160"/>
      <c r="I169" s="161"/>
      <c r="J169" s="131">
        <f>SUM(J153,J154,J155,J156,J157,J158,J159,J160,J162,J161,J163,J164,J165,J166,J167,J168)</f>
        <v>66710</v>
      </c>
      <c r="K169" s="113">
        <v>76809.894000000015</v>
      </c>
    </row>
    <row r="170" spans="1:11" ht="13.5" thickBot="1">
      <c r="A170" s="151" t="s">
        <v>297</v>
      </c>
      <c r="B170" s="152"/>
      <c r="C170" s="152"/>
      <c r="D170" s="152"/>
      <c r="E170" s="152"/>
      <c r="F170" s="152"/>
      <c r="G170" s="152"/>
      <c r="H170" s="152"/>
      <c r="I170" s="152"/>
      <c r="J170" s="152"/>
      <c r="K170" s="153"/>
    </row>
    <row r="171" spans="1:11" ht="13.5" thickBot="1">
      <c r="A171" s="99">
        <v>1</v>
      </c>
      <c r="B171" s="101" t="s">
        <v>9</v>
      </c>
      <c r="C171" s="101" t="s">
        <v>10</v>
      </c>
      <c r="D171" s="101" t="s">
        <v>277</v>
      </c>
      <c r="E171" s="100" t="s">
        <v>12</v>
      </c>
      <c r="F171" s="101">
        <v>20747</v>
      </c>
      <c r="G171" s="100">
        <v>1</v>
      </c>
      <c r="H171" s="101" t="s">
        <v>279</v>
      </c>
      <c r="I171" s="114" t="s">
        <v>8</v>
      </c>
      <c r="J171" s="100">
        <v>6890</v>
      </c>
      <c r="K171" s="115">
        <v>7933.1459999999997</v>
      </c>
    </row>
    <row r="172" spans="1:11" ht="13.5" thickBot="1">
      <c r="A172" s="159" t="s">
        <v>11</v>
      </c>
      <c r="B172" s="160"/>
      <c r="C172" s="160"/>
      <c r="D172" s="160"/>
      <c r="E172" s="160"/>
      <c r="F172" s="160"/>
      <c r="G172" s="160"/>
      <c r="H172" s="160"/>
      <c r="I172" s="161"/>
      <c r="J172" s="131">
        <f>SUM(J171)</f>
        <v>6890</v>
      </c>
      <c r="K172" s="113">
        <v>7933.1459999999997</v>
      </c>
    </row>
    <row r="173" spans="1:11" ht="13.5" thickBot="1">
      <c r="A173" s="151" t="s">
        <v>298</v>
      </c>
      <c r="B173" s="152"/>
      <c r="C173" s="152"/>
      <c r="D173" s="152"/>
      <c r="E173" s="152"/>
      <c r="F173" s="152"/>
      <c r="G173" s="152"/>
      <c r="H173" s="152"/>
      <c r="I173" s="152"/>
      <c r="J173" s="152"/>
      <c r="K173" s="153"/>
    </row>
    <row r="174" spans="1:11">
      <c r="A174" s="91">
        <v>1</v>
      </c>
      <c r="B174" s="61" t="s">
        <v>9</v>
      </c>
      <c r="C174" s="61" t="s">
        <v>10</v>
      </c>
      <c r="D174" s="62" t="s">
        <v>280</v>
      </c>
      <c r="E174" s="65" t="s">
        <v>12</v>
      </c>
      <c r="F174" s="62">
        <v>1065</v>
      </c>
      <c r="G174" s="62"/>
      <c r="H174" s="62" t="s">
        <v>281</v>
      </c>
      <c r="I174" s="65" t="s">
        <v>8</v>
      </c>
      <c r="J174" s="63">
        <v>13381</v>
      </c>
      <c r="K174" s="78">
        <v>15406.883400000001</v>
      </c>
    </row>
    <row r="175" spans="1:11" ht="25.5">
      <c r="A175" s="72">
        <v>2</v>
      </c>
      <c r="B175" s="24" t="s">
        <v>9</v>
      </c>
      <c r="C175" s="24" t="s">
        <v>10</v>
      </c>
      <c r="D175" s="80" t="s">
        <v>282</v>
      </c>
      <c r="E175" s="27" t="s">
        <v>12</v>
      </c>
      <c r="F175" s="80">
        <v>1009</v>
      </c>
      <c r="G175" s="80"/>
      <c r="H175" s="80" t="s">
        <v>283</v>
      </c>
      <c r="I175" s="27" t="s">
        <v>8</v>
      </c>
      <c r="J175" s="28">
        <v>4619</v>
      </c>
      <c r="K175" s="50">
        <v>5318.3166000000001</v>
      </c>
    </row>
    <row r="176" spans="1:11" ht="51">
      <c r="A176" s="72">
        <v>3</v>
      </c>
      <c r="B176" s="24" t="s">
        <v>9</v>
      </c>
      <c r="C176" s="24" t="s">
        <v>10</v>
      </c>
      <c r="D176" s="80" t="s">
        <v>284</v>
      </c>
      <c r="E176" s="27" t="s">
        <v>12</v>
      </c>
      <c r="F176" s="80">
        <v>1034</v>
      </c>
      <c r="G176" s="80"/>
      <c r="H176" s="80" t="s">
        <v>285</v>
      </c>
      <c r="I176" s="27" t="s">
        <v>8</v>
      </c>
      <c r="J176" s="28">
        <v>4006</v>
      </c>
      <c r="K176" s="50">
        <v>4612.5083999999997</v>
      </c>
    </row>
    <row r="177" spans="1:11">
      <c r="A177" s="72">
        <v>4</v>
      </c>
      <c r="B177" s="24" t="s">
        <v>9</v>
      </c>
      <c r="C177" s="24" t="s">
        <v>10</v>
      </c>
      <c r="D177" s="80" t="s">
        <v>286</v>
      </c>
      <c r="E177" s="27" t="s">
        <v>12</v>
      </c>
      <c r="F177" s="80">
        <v>1054</v>
      </c>
      <c r="G177" s="80"/>
      <c r="H177" s="80" t="s">
        <v>287</v>
      </c>
      <c r="I177" s="27" t="s">
        <v>8</v>
      </c>
      <c r="J177" s="28">
        <v>8250</v>
      </c>
      <c r="K177" s="50">
        <v>9499.0499999999993</v>
      </c>
    </row>
    <row r="178" spans="1:11">
      <c r="A178" s="72">
        <f>A177+1</f>
        <v>5</v>
      </c>
      <c r="B178" s="24" t="s">
        <v>9</v>
      </c>
      <c r="C178" s="24" t="s">
        <v>10</v>
      </c>
      <c r="D178" s="80" t="s">
        <v>288</v>
      </c>
      <c r="E178" s="27" t="s">
        <v>12</v>
      </c>
      <c r="F178" s="80">
        <v>907</v>
      </c>
      <c r="G178" s="80"/>
      <c r="H178" s="80" t="s">
        <v>289</v>
      </c>
      <c r="I178" s="27" t="s">
        <v>8</v>
      </c>
      <c r="J178" s="28">
        <v>7049</v>
      </c>
      <c r="K178" s="50">
        <v>8116.2186000000002</v>
      </c>
    </row>
    <row r="179" spans="1:11" ht="25.5">
      <c r="A179" s="72">
        <f t="shared" ref="A179:A181" si="4">A178+1</f>
        <v>6</v>
      </c>
      <c r="B179" s="24" t="s">
        <v>9</v>
      </c>
      <c r="C179" s="24" t="s">
        <v>10</v>
      </c>
      <c r="D179" s="80" t="s">
        <v>290</v>
      </c>
      <c r="E179" s="27" t="s">
        <v>12</v>
      </c>
      <c r="F179" s="80">
        <v>21865</v>
      </c>
      <c r="G179" s="80"/>
      <c r="H179" s="80" t="s">
        <v>291</v>
      </c>
      <c r="I179" s="27" t="s">
        <v>8</v>
      </c>
      <c r="J179" s="28">
        <v>1308</v>
      </c>
      <c r="K179" s="50">
        <v>1506.0311999999999</v>
      </c>
    </row>
    <row r="180" spans="1:11">
      <c r="A180" s="72">
        <f t="shared" si="4"/>
        <v>7</v>
      </c>
      <c r="B180" s="24" t="s">
        <v>9</v>
      </c>
      <c r="C180" s="24" t="s">
        <v>10</v>
      </c>
      <c r="D180" s="80" t="s">
        <v>292</v>
      </c>
      <c r="E180" s="27" t="s">
        <v>12</v>
      </c>
      <c r="F180" s="27">
        <v>21881</v>
      </c>
      <c r="G180" s="27"/>
      <c r="H180" s="80" t="s">
        <v>293</v>
      </c>
      <c r="I180" s="27" t="s">
        <v>8</v>
      </c>
      <c r="J180" s="28">
        <v>3146</v>
      </c>
      <c r="K180" s="50">
        <v>3622.3044</v>
      </c>
    </row>
    <row r="181" spans="1:11" ht="51.75" thickBot="1">
      <c r="A181" s="73">
        <f t="shared" si="4"/>
        <v>8</v>
      </c>
      <c r="B181" s="30" t="s">
        <v>9</v>
      </c>
      <c r="C181" s="30" t="s">
        <v>10</v>
      </c>
      <c r="D181" s="94" t="s">
        <v>294</v>
      </c>
      <c r="E181" s="34" t="s">
        <v>12</v>
      </c>
      <c r="F181" s="34">
        <v>21966</v>
      </c>
      <c r="G181" s="34"/>
      <c r="H181" s="94" t="s">
        <v>295</v>
      </c>
      <c r="I181" s="34" t="s">
        <v>8</v>
      </c>
      <c r="J181" s="31">
        <v>5571</v>
      </c>
      <c r="K181" s="116">
        <v>6414.4493999999995</v>
      </c>
    </row>
    <row r="182" spans="1:11" ht="13.5" thickBot="1">
      <c r="A182" s="159" t="s">
        <v>11</v>
      </c>
      <c r="B182" s="160"/>
      <c r="C182" s="160"/>
      <c r="D182" s="160"/>
      <c r="E182" s="160"/>
      <c r="F182" s="160"/>
      <c r="G182" s="160"/>
      <c r="H182" s="160"/>
      <c r="I182" s="161"/>
      <c r="J182" s="131">
        <f>SUM(J174,J175,J176,J177,J178,J179,J180,J181,)</f>
        <v>47330</v>
      </c>
      <c r="K182" s="113">
        <v>54495.761999999995</v>
      </c>
    </row>
    <row r="183" spans="1:11" ht="13.5" thickBot="1">
      <c r="A183" s="151" t="s">
        <v>362</v>
      </c>
      <c r="B183" s="152"/>
      <c r="C183" s="152"/>
      <c r="D183" s="152"/>
      <c r="E183" s="152"/>
      <c r="F183" s="152"/>
      <c r="G183" s="152"/>
      <c r="H183" s="152"/>
      <c r="I183" s="152"/>
      <c r="J183" s="152"/>
      <c r="K183" s="153"/>
    </row>
    <row r="184" spans="1:11" ht="25.5">
      <c r="A184" s="117">
        <v>1</v>
      </c>
      <c r="B184" s="62" t="s">
        <v>9</v>
      </c>
      <c r="C184" s="65" t="s">
        <v>299</v>
      </c>
      <c r="D184" s="62" t="s">
        <v>300</v>
      </c>
      <c r="E184" s="65" t="s">
        <v>12</v>
      </c>
      <c r="F184" s="65">
        <v>20897</v>
      </c>
      <c r="G184" s="65">
        <v>1</v>
      </c>
      <c r="H184" s="65" t="s">
        <v>301</v>
      </c>
      <c r="I184" s="65" t="s">
        <v>8</v>
      </c>
      <c r="J184" s="65">
        <v>2566</v>
      </c>
      <c r="K184" s="102">
        <v>3074.0679999999998</v>
      </c>
    </row>
    <row r="185" spans="1:11" ht="38.25">
      <c r="A185" s="118">
        <v>2</v>
      </c>
      <c r="B185" s="80" t="s">
        <v>9</v>
      </c>
      <c r="C185" s="27" t="s">
        <v>299</v>
      </c>
      <c r="D185" s="80" t="s">
        <v>302</v>
      </c>
      <c r="E185" s="27" t="s">
        <v>12</v>
      </c>
      <c r="F185" s="27" t="s">
        <v>19</v>
      </c>
      <c r="G185" s="27">
        <v>2</v>
      </c>
      <c r="H185" s="27" t="s">
        <v>303</v>
      </c>
      <c r="I185" s="27" t="s">
        <v>8</v>
      </c>
      <c r="J185" s="27">
        <v>5697</v>
      </c>
      <c r="K185" s="50">
        <v>6825.0059999999994</v>
      </c>
    </row>
    <row r="186" spans="1:11" ht="25.5">
      <c r="A186" s="118">
        <v>3</v>
      </c>
      <c r="B186" s="80" t="s">
        <v>9</v>
      </c>
      <c r="C186" s="27" t="s">
        <v>299</v>
      </c>
      <c r="D186" s="80" t="s">
        <v>304</v>
      </c>
      <c r="E186" s="27" t="s">
        <v>12</v>
      </c>
      <c r="F186" s="27">
        <v>20899</v>
      </c>
      <c r="G186" s="27">
        <v>3</v>
      </c>
      <c r="H186" s="27" t="s">
        <v>301</v>
      </c>
      <c r="I186" s="27" t="s">
        <v>8</v>
      </c>
      <c r="J186" s="27">
        <v>1198</v>
      </c>
      <c r="K186" s="50">
        <v>1435.204</v>
      </c>
    </row>
    <row r="187" spans="1:11" ht="25.5">
      <c r="A187" s="118">
        <v>4</v>
      </c>
      <c r="B187" s="80" t="s">
        <v>9</v>
      </c>
      <c r="C187" s="27" t="s">
        <v>299</v>
      </c>
      <c r="D187" s="80" t="s">
        <v>305</v>
      </c>
      <c r="E187" s="27" t="s">
        <v>12</v>
      </c>
      <c r="F187" s="80">
        <v>1788</v>
      </c>
      <c r="G187" s="27">
        <v>4</v>
      </c>
      <c r="H187" s="27" t="s">
        <v>306</v>
      </c>
      <c r="I187" s="27" t="s">
        <v>8</v>
      </c>
      <c r="J187" s="27">
        <v>1151</v>
      </c>
      <c r="K187" s="50">
        <v>1378.8979999999999</v>
      </c>
    </row>
    <row r="188" spans="1:11" ht="38.25">
      <c r="A188" s="118">
        <v>5</v>
      </c>
      <c r="B188" s="80" t="s">
        <v>9</v>
      </c>
      <c r="C188" s="27" t="s">
        <v>299</v>
      </c>
      <c r="D188" s="80" t="s">
        <v>307</v>
      </c>
      <c r="E188" s="27" t="s">
        <v>12</v>
      </c>
      <c r="F188" s="27" t="s">
        <v>308</v>
      </c>
      <c r="G188" s="27">
        <v>5</v>
      </c>
      <c r="H188" s="27" t="s">
        <v>309</v>
      </c>
      <c r="I188" s="27" t="s">
        <v>8</v>
      </c>
      <c r="J188" s="27">
        <v>11341</v>
      </c>
      <c r="K188" s="50">
        <v>13586.518</v>
      </c>
    </row>
    <row r="189" spans="1:11">
      <c r="A189" s="118">
        <v>6</v>
      </c>
      <c r="B189" s="80" t="s">
        <v>9</v>
      </c>
      <c r="C189" s="27" t="s">
        <v>299</v>
      </c>
      <c r="D189" s="80" t="s">
        <v>310</v>
      </c>
      <c r="E189" s="27" t="s">
        <v>12</v>
      </c>
      <c r="F189" s="80">
        <v>579</v>
      </c>
      <c r="G189" s="27">
        <v>6</v>
      </c>
      <c r="H189" s="27" t="s">
        <v>311</v>
      </c>
      <c r="I189" s="27" t="s">
        <v>8</v>
      </c>
      <c r="J189" s="27">
        <v>1592</v>
      </c>
      <c r="K189" s="50">
        <v>1907.2159999999999</v>
      </c>
    </row>
    <row r="190" spans="1:11" ht="13.5" thickBot="1">
      <c r="A190" s="119">
        <v>7</v>
      </c>
      <c r="B190" s="94" t="s">
        <v>9</v>
      </c>
      <c r="C190" s="34" t="s">
        <v>299</v>
      </c>
      <c r="D190" s="94" t="s">
        <v>312</v>
      </c>
      <c r="E190" s="34" t="s">
        <v>12</v>
      </c>
      <c r="F190" s="34" t="s">
        <v>313</v>
      </c>
      <c r="G190" s="34">
        <v>7</v>
      </c>
      <c r="H190" s="34" t="s">
        <v>314</v>
      </c>
      <c r="I190" s="34" t="s">
        <v>8</v>
      </c>
      <c r="J190" s="34">
        <v>5545</v>
      </c>
      <c r="K190" s="74">
        <v>6642.91</v>
      </c>
    </row>
    <row r="191" spans="1:11" ht="13.5" thickBot="1">
      <c r="A191" s="159" t="s">
        <v>11</v>
      </c>
      <c r="B191" s="160"/>
      <c r="C191" s="160"/>
      <c r="D191" s="160"/>
      <c r="E191" s="160"/>
      <c r="F191" s="160"/>
      <c r="G191" s="160"/>
      <c r="H191" s="160"/>
      <c r="I191" s="162"/>
      <c r="J191" s="97">
        <f>SUM(J184:J190)</f>
        <v>29090</v>
      </c>
      <c r="K191" s="107">
        <v>34849.819999999992</v>
      </c>
    </row>
    <row r="192" spans="1:11" ht="13.5" thickBot="1">
      <c r="A192" s="151" t="s">
        <v>363</v>
      </c>
      <c r="B192" s="152"/>
      <c r="C192" s="152"/>
      <c r="D192" s="152"/>
      <c r="E192" s="152"/>
      <c r="F192" s="152"/>
      <c r="G192" s="152"/>
      <c r="H192" s="152"/>
      <c r="I192" s="152"/>
      <c r="J192" s="152"/>
      <c r="K192" s="153"/>
    </row>
    <row r="193" spans="1:11" ht="25.5">
      <c r="A193" s="117">
        <v>1</v>
      </c>
      <c r="B193" s="62" t="s">
        <v>9</v>
      </c>
      <c r="C193" s="65" t="s">
        <v>299</v>
      </c>
      <c r="D193" s="62" t="s">
        <v>315</v>
      </c>
      <c r="E193" s="65" t="s">
        <v>12</v>
      </c>
      <c r="F193" s="62">
        <v>23678</v>
      </c>
      <c r="G193" s="65">
        <v>1</v>
      </c>
      <c r="H193" s="65" t="s">
        <v>316</v>
      </c>
      <c r="I193" s="65" t="s">
        <v>8</v>
      </c>
      <c r="J193" s="63">
        <v>2296</v>
      </c>
      <c r="K193" s="78">
        <v>2750.6079999999997</v>
      </c>
    </row>
    <row r="194" spans="1:11" ht="25.5">
      <c r="A194" s="118">
        <v>2</v>
      </c>
      <c r="B194" s="80" t="s">
        <v>9</v>
      </c>
      <c r="C194" s="27" t="s">
        <v>299</v>
      </c>
      <c r="D194" s="80" t="s">
        <v>315</v>
      </c>
      <c r="E194" s="27" t="s">
        <v>12</v>
      </c>
      <c r="F194" s="80">
        <v>23679</v>
      </c>
      <c r="G194" s="27">
        <v>2</v>
      </c>
      <c r="H194" s="27" t="s">
        <v>316</v>
      </c>
      <c r="I194" s="27" t="s">
        <v>8</v>
      </c>
      <c r="J194" s="28">
        <v>393</v>
      </c>
      <c r="K194" s="50">
        <v>470.81399999999996</v>
      </c>
    </row>
    <row r="195" spans="1:11" ht="25.5">
      <c r="A195" s="118">
        <v>3</v>
      </c>
      <c r="B195" s="80" t="s">
        <v>9</v>
      </c>
      <c r="C195" s="27" t="s">
        <v>299</v>
      </c>
      <c r="D195" s="80" t="s">
        <v>315</v>
      </c>
      <c r="E195" s="27" t="s">
        <v>12</v>
      </c>
      <c r="F195" s="80">
        <v>23393</v>
      </c>
      <c r="G195" s="27">
        <v>3</v>
      </c>
      <c r="H195" s="27" t="s">
        <v>317</v>
      </c>
      <c r="I195" s="27" t="s">
        <v>8</v>
      </c>
      <c r="J195" s="28">
        <v>2306</v>
      </c>
      <c r="K195" s="50">
        <v>2762.5879999999997</v>
      </c>
    </row>
    <row r="196" spans="1:11" ht="38.25">
      <c r="A196" s="118">
        <v>4</v>
      </c>
      <c r="B196" s="80" t="s">
        <v>9</v>
      </c>
      <c r="C196" s="27" t="s">
        <v>299</v>
      </c>
      <c r="D196" s="80" t="s">
        <v>318</v>
      </c>
      <c r="E196" s="27" t="s">
        <v>12</v>
      </c>
      <c r="F196" s="80">
        <v>1865</v>
      </c>
      <c r="G196" s="80">
        <v>4</v>
      </c>
      <c r="H196" s="27" t="s">
        <v>319</v>
      </c>
      <c r="I196" s="27" t="s">
        <v>8</v>
      </c>
      <c r="J196" s="28">
        <v>779</v>
      </c>
      <c r="K196" s="50">
        <v>933.24199999999996</v>
      </c>
    </row>
    <row r="197" spans="1:11" ht="25.5">
      <c r="A197" s="118">
        <v>5</v>
      </c>
      <c r="B197" s="80" t="s">
        <v>9</v>
      </c>
      <c r="C197" s="27" t="s">
        <v>299</v>
      </c>
      <c r="D197" s="80" t="s">
        <v>320</v>
      </c>
      <c r="E197" s="27" t="s">
        <v>12</v>
      </c>
      <c r="F197" s="80">
        <v>22620</v>
      </c>
      <c r="G197" s="27">
        <v>5</v>
      </c>
      <c r="H197" s="27" t="s">
        <v>321</v>
      </c>
      <c r="I197" s="27" t="s">
        <v>8</v>
      </c>
      <c r="J197" s="28">
        <v>3214</v>
      </c>
      <c r="K197" s="50">
        <v>3850.3719999999998</v>
      </c>
    </row>
    <row r="198" spans="1:11" ht="39" thickBot="1">
      <c r="A198" s="119">
        <v>6</v>
      </c>
      <c r="B198" s="94" t="s">
        <v>9</v>
      </c>
      <c r="C198" s="34" t="s">
        <v>299</v>
      </c>
      <c r="D198" s="94" t="s">
        <v>322</v>
      </c>
      <c r="E198" s="34" t="s">
        <v>12</v>
      </c>
      <c r="F198" s="94">
        <v>576</v>
      </c>
      <c r="G198" s="94">
        <v>6</v>
      </c>
      <c r="H198" s="34" t="s">
        <v>323</v>
      </c>
      <c r="I198" s="34" t="s">
        <v>8</v>
      </c>
      <c r="J198" s="31">
        <v>5102</v>
      </c>
      <c r="K198" s="74">
        <v>6112.1959999999999</v>
      </c>
    </row>
    <row r="199" spans="1:11" ht="13.5" thickBot="1">
      <c r="A199" s="159" t="s">
        <v>11</v>
      </c>
      <c r="B199" s="160"/>
      <c r="C199" s="160"/>
      <c r="D199" s="160"/>
      <c r="E199" s="160"/>
      <c r="F199" s="160"/>
      <c r="G199" s="160"/>
      <c r="H199" s="160"/>
      <c r="I199" s="162"/>
      <c r="J199" s="97">
        <f>SUM(J193,J194,J195,J196,J197,J198)</f>
        <v>14090</v>
      </c>
      <c r="K199" s="107">
        <v>16879.82</v>
      </c>
    </row>
    <row r="200" spans="1:11" ht="13.5" thickBot="1">
      <c r="A200" s="151" t="s">
        <v>364</v>
      </c>
      <c r="B200" s="152"/>
      <c r="C200" s="152"/>
      <c r="D200" s="152"/>
      <c r="E200" s="152"/>
      <c r="F200" s="152"/>
      <c r="G200" s="152"/>
      <c r="H200" s="152"/>
      <c r="I200" s="152"/>
      <c r="J200" s="152"/>
      <c r="K200" s="153"/>
    </row>
    <row r="201" spans="1:11">
      <c r="A201" s="117">
        <v>1</v>
      </c>
      <c r="B201" s="62" t="s">
        <v>9</v>
      </c>
      <c r="C201" s="65" t="s">
        <v>299</v>
      </c>
      <c r="D201" s="62" t="s">
        <v>324</v>
      </c>
      <c r="E201" s="65" t="s">
        <v>12</v>
      </c>
      <c r="F201" s="65">
        <v>22275</v>
      </c>
      <c r="G201" s="63">
        <v>1</v>
      </c>
      <c r="H201" s="65" t="s">
        <v>325</v>
      </c>
      <c r="I201" s="65" t="s">
        <v>8</v>
      </c>
      <c r="J201" s="63">
        <v>4617</v>
      </c>
      <c r="K201" s="78">
        <v>5531.1660000000002</v>
      </c>
    </row>
    <row r="202" spans="1:11">
      <c r="A202" s="118">
        <v>2</v>
      </c>
      <c r="B202" s="80" t="s">
        <v>9</v>
      </c>
      <c r="C202" s="27" t="s">
        <v>299</v>
      </c>
      <c r="D202" s="27" t="s">
        <v>326</v>
      </c>
      <c r="E202" s="27" t="s">
        <v>12</v>
      </c>
      <c r="F202" s="27">
        <v>22276</v>
      </c>
      <c r="G202" s="28">
        <v>2</v>
      </c>
      <c r="H202" s="27" t="s">
        <v>325</v>
      </c>
      <c r="I202" s="27" t="s">
        <v>8</v>
      </c>
      <c r="J202" s="28">
        <v>153</v>
      </c>
      <c r="K202" s="50">
        <v>183.29399999999998</v>
      </c>
    </row>
    <row r="203" spans="1:11">
      <c r="A203" s="118">
        <v>3</v>
      </c>
      <c r="B203" s="80" t="s">
        <v>9</v>
      </c>
      <c r="C203" s="27" t="s">
        <v>299</v>
      </c>
      <c r="D203" s="80" t="s">
        <v>327</v>
      </c>
      <c r="E203" s="27" t="s">
        <v>12</v>
      </c>
      <c r="F203" s="27">
        <v>20237</v>
      </c>
      <c r="G203" s="28">
        <v>3</v>
      </c>
      <c r="H203" s="27" t="s">
        <v>328</v>
      </c>
      <c r="I203" s="27" t="s">
        <v>8</v>
      </c>
      <c r="J203" s="28">
        <v>3212</v>
      </c>
      <c r="K203" s="50">
        <v>3847.9759999999997</v>
      </c>
    </row>
    <row r="204" spans="1:11">
      <c r="A204" s="118">
        <v>4</v>
      </c>
      <c r="B204" s="80" t="s">
        <v>9</v>
      </c>
      <c r="C204" s="27" t="s">
        <v>299</v>
      </c>
      <c r="D204" s="80" t="s">
        <v>329</v>
      </c>
      <c r="E204" s="27" t="s">
        <v>12</v>
      </c>
      <c r="F204" s="27">
        <v>21766</v>
      </c>
      <c r="G204" s="28">
        <v>4</v>
      </c>
      <c r="H204" s="27" t="s">
        <v>330</v>
      </c>
      <c r="I204" s="27" t="s">
        <v>8</v>
      </c>
      <c r="J204" s="28">
        <v>825</v>
      </c>
      <c r="K204" s="50">
        <v>988.34999999999991</v>
      </c>
    </row>
    <row r="205" spans="1:11">
      <c r="A205" s="118">
        <v>5</v>
      </c>
      <c r="B205" s="80" t="s">
        <v>9</v>
      </c>
      <c r="C205" s="27" t="s">
        <v>299</v>
      </c>
      <c r="D205" s="27" t="s">
        <v>331</v>
      </c>
      <c r="E205" s="27" t="s">
        <v>12</v>
      </c>
      <c r="F205" s="80">
        <v>852</v>
      </c>
      <c r="G205" s="24">
        <v>5</v>
      </c>
      <c r="H205" s="27" t="s">
        <v>332</v>
      </c>
      <c r="I205" s="27" t="s">
        <v>8</v>
      </c>
      <c r="J205" s="28">
        <v>1621</v>
      </c>
      <c r="K205" s="50">
        <v>1941.9579999999999</v>
      </c>
    </row>
    <row r="206" spans="1:11">
      <c r="A206" s="118">
        <v>6</v>
      </c>
      <c r="B206" s="80" t="s">
        <v>9</v>
      </c>
      <c r="C206" s="27" t="s">
        <v>299</v>
      </c>
      <c r="D206" s="27" t="s">
        <v>333</v>
      </c>
      <c r="E206" s="27" t="s">
        <v>12</v>
      </c>
      <c r="F206" s="80">
        <v>1845</v>
      </c>
      <c r="G206" s="24">
        <v>6</v>
      </c>
      <c r="H206" s="27" t="s">
        <v>334</v>
      </c>
      <c r="I206" s="27" t="s">
        <v>8</v>
      </c>
      <c r="J206" s="28">
        <v>1975</v>
      </c>
      <c r="K206" s="50">
        <v>2366.0499999999997</v>
      </c>
    </row>
    <row r="207" spans="1:11" ht="13.5" thickBot="1">
      <c r="A207" s="119">
        <v>7</v>
      </c>
      <c r="B207" s="94" t="s">
        <v>9</v>
      </c>
      <c r="C207" s="34" t="s">
        <v>299</v>
      </c>
      <c r="D207" s="34" t="s">
        <v>335</v>
      </c>
      <c r="E207" s="34" t="s">
        <v>12</v>
      </c>
      <c r="F207" s="94">
        <v>922</v>
      </c>
      <c r="G207" s="30">
        <v>7</v>
      </c>
      <c r="H207" s="34" t="s">
        <v>336</v>
      </c>
      <c r="I207" s="34" t="s">
        <v>8</v>
      </c>
      <c r="J207" s="31">
        <v>1847</v>
      </c>
      <c r="K207" s="74">
        <v>2212.7060000000001</v>
      </c>
    </row>
    <row r="208" spans="1:11" ht="13.5" thickBot="1">
      <c r="A208" s="159" t="s">
        <v>11</v>
      </c>
      <c r="B208" s="160"/>
      <c r="C208" s="160"/>
      <c r="D208" s="160"/>
      <c r="E208" s="160"/>
      <c r="F208" s="160"/>
      <c r="G208" s="160"/>
      <c r="H208" s="160"/>
      <c r="I208" s="162"/>
      <c r="J208" s="97">
        <f>SUM(J201:J207)</f>
        <v>14250</v>
      </c>
      <c r="K208" s="107">
        <v>17071.5</v>
      </c>
    </row>
    <row r="209" spans="1:11" ht="13.5" thickBot="1">
      <c r="A209" s="151" t="s">
        <v>365</v>
      </c>
      <c r="B209" s="152"/>
      <c r="C209" s="152"/>
      <c r="D209" s="152"/>
      <c r="E209" s="152"/>
      <c r="F209" s="152"/>
      <c r="G209" s="152"/>
      <c r="H209" s="152"/>
      <c r="I209" s="152"/>
      <c r="J209" s="152"/>
      <c r="K209" s="153"/>
    </row>
    <row r="210" spans="1:11">
      <c r="A210" s="117">
        <v>1</v>
      </c>
      <c r="B210" s="62" t="s">
        <v>9</v>
      </c>
      <c r="C210" s="65" t="s">
        <v>299</v>
      </c>
      <c r="D210" s="62" t="s">
        <v>337</v>
      </c>
      <c r="E210" s="65" t="s">
        <v>12</v>
      </c>
      <c r="F210" s="65">
        <v>22153</v>
      </c>
      <c r="G210" s="65">
        <v>1</v>
      </c>
      <c r="H210" s="65" t="s">
        <v>338</v>
      </c>
      <c r="I210" s="65" t="s">
        <v>8</v>
      </c>
      <c r="J210" s="63">
        <v>130</v>
      </c>
      <c r="K210" s="78">
        <v>155.73999999999998</v>
      </c>
    </row>
    <row r="211" spans="1:11">
      <c r="A211" s="118">
        <v>2</v>
      </c>
      <c r="B211" s="80" t="s">
        <v>9</v>
      </c>
      <c r="C211" s="27" t="s">
        <v>299</v>
      </c>
      <c r="D211" s="27" t="s">
        <v>339</v>
      </c>
      <c r="E211" s="27" t="s">
        <v>12</v>
      </c>
      <c r="F211" s="27">
        <v>21828</v>
      </c>
      <c r="G211" s="27">
        <v>2</v>
      </c>
      <c r="H211" s="27" t="s">
        <v>340</v>
      </c>
      <c r="I211" s="27" t="s">
        <v>8</v>
      </c>
      <c r="J211" s="28">
        <v>772</v>
      </c>
      <c r="K211" s="50">
        <v>924.85599999999999</v>
      </c>
    </row>
    <row r="212" spans="1:11" ht="25.5">
      <c r="A212" s="118">
        <v>3</v>
      </c>
      <c r="B212" s="80" t="s">
        <v>9</v>
      </c>
      <c r="C212" s="27" t="s">
        <v>299</v>
      </c>
      <c r="D212" s="80" t="s">
        <v>341</v>
      </c>
      <c r="E212" s="27" t="s">
        <v>12</v>
      </c>
      <c r="F212" s="27">
        <v>20685</v>
      </c>
      <c r="G212" s="27">
        <v>3</v>
      </c>
      <c r="H212" s="27" t="s">
        <v>342</v>
      </c>
      <c r="I212" s="27" t="s">
        <v>8</v>
      </c>
      <c r="J212" s="28">
        <v>1466</v>
      </c>
      <c r="K212" s="50">
        <v>1756.268</v>
      </c>
    </row>
    <row r="213" spans="1:11">
      <c r="A213" s="118">
        <v>4</v>
      </c>
      <c r="B213" s="80" t="s">
        <v>9</v>
      </c>
      <c r="C213" s="27" t="s">
        <v>299</v>
      </c>
      <c r="D213" s="80" t="s">
        <v>343</v>
      </c>
      <c r="E213" s="27" t="s">
        <v>12</v>
      </c>
      <c r="F213" s="27">
        <v>22711</v>
      </c>
      <c r="G213" s="27">
        <v>4</v>
      </c>
      <c r="H213" s="27" t="s">
        <v>344</v>
      </c>
      <c r="I213" s="27" t="s">
        <v>8</v>
      </c>
      <c r="J213" s="28">
        <v>2754</v>
      </c>
      <c r="K213" s="50">
        <v>3299.2919999999999</v>
      </c>
    </row>
    <row r="214" spans="1:11" ht="25.5">
      <c r="A214" s="118">
        <v>5</v>
      </c>
      <c r="B214" s="80" t="s">
        <v>9</v>
      </c>
      <c r="C214" s="27" t="s">
        <v>299</v>
      </c>
      <c r="D214" s="80" t="s">
        <v>320</v>
      </c>
      <c r="E214" s="27" t="s">
        <v>12</v>
      </c>
      <c r="F214" s="27">
        <v>22142</v>
      </c>
      <c r="G214" s="27">
        <v>5</v>
      </c>
      <c r="H214" s="27" t="s">
        <v>345</v>
      </c>
      <c r="I214" s="27" t="s">
        <v>8</v>
      </c>
      <c r="J214" s="28">
        <v>1045</v>
      </c>
      <c r="K214" s="50">
        <v>1251.9099999999999</v>
      </c>
    </row>
    <row r="215" spans="1:11">
      <c r="A215" s="120">
        <v>6</v>
      </c>
      <c r="B215" s="24" t="s">
        <v>9</v>
      </c>
      <c r="C215" s="28" t="s">
        <v>299</v>
      </c>
      <c r="D215" s="28" t="s">
        <v>346</v>
      </c>
      <c r="E215" s="28" t="s">
        <v>12</v>
      </c>
      <c r="F215" s="24" t="s">
        <v>347</v>
      </c>
      <c r="G215" s="28">
        <v>6</v>
      </c>
      <c r="H215" s="27" t="s">
        <v>348</v>
      </c>
      <c r="I215" s="27" t="s">
        <v>8</v>
      </c>
      <c r="J215" s="28">
        <v>2869</v>
      </c>
      <c r="K215" s="50">
        <v>3437.0619999999999</v>
      </c>
    </row>
    <row r="216" spans="1:11" ht="13.5" thickBot="1">
      <c r="A216" s="121">
        <v>7</v>
      </c>
      <c r="B216" s="30" t="s">
        <v>9</v>
      </c>
      <c r="C216" s="31" t="s">
        <v>299</v>
      </c>
      <c r="D216" s="31" t="s">
        <v>349</v>
      </c>
      <c r="E216" s="31" t="s">
        <v>12</v>
      </c>
      <c r="F216" s="30">
        <v>839</v>
      </c>
      <c r="G216" s="31">
        <v>7</v>
      </c>
      <c r="H216" s="34" t="s">
        <v>350</v>
      </c>
      <c r="I216" s="34" t="s">
        <v>8</v>
      </c>
      <c r="J216" s="31">
        <v>5044</v>
      </c>
      <c r="K216" s="74">
        <v>6042.7119999999995</v>
      </c>
    </row>
    <row r="217" spans="1:11" ht="13.5" thickBot="1">
      <c r="A217" s="159" t="s">
        <v>11</v>
      </c>
      <c r="B217" s="160"/>
      <c r="C217" s="160"/>
      <c r="D217" s="160"/>
      <c r="E217" s="160"/>
      <c r="F217" s="160"/>
      <c r="G217" s="160"/>
      <c r="H217" s="160"/>
      <c r="I217" s="162"/>
      <c r="J217" s="97">
        <f>SUM(J210:J216)</f>
        <v>14080</v>
      </c>
      <c r="K217" s="107">
        <v>16867.84</v>
      </c>
    </row>
    <row r="218" spans="1:11" ht="13.5" thickBot="1">
      <c r="A218" s="151" t="s">
        <v>366</v>
      </c>
      <c r="B218" s="152"/>
      <c r="C218" s="152"/>
      <c r="D218" s="152"/>
      <c r="E218" s="152"/>
      <c r="F218" s="152"/>
      <c r="G218" s="152"/>
      <c r="H218" s="152"/>
      <c r="I218" s="152"/>
      <c r="J218" s="152"/>
      <c r="K218" s="153"/>
    </row>
    <row r="219" spans="1:11">
      <c r="A219" s="117">
        <v>1</v>
      </c>
      <c r="B219" s="62" t="s">
        <v>9</v>
      </c>
      <c r="C219" s="65" t="s">
        <v>299</v>
      </c>
      <c r="D219" s="62" t="s">
        <v>351</v>
      </c>
      <c r="E219" s="65" t="s">
        <v>12</v>
      </c>
      <c r="F219" s="65">
        <v>24652</v>
      </c>
      <c r="G219" s="65">
        <v>1</v>
      </c>
      <c r="H219" s="65" t="s">
        <v>352</v>
      </c>
      <c r="I219" s="65" t="s">
        <v>8</v>
      </c>
      <c r="J219" s="65">
        <v>696</v>
      </c>
      <c r="K219" s="102">
        <v>833.80799999999999</v>
      </c>
    </row>
    <row r="220" spans="1:11">
      <c r="A220" s="122">
        <v>2</v>
      </c>
      <c r="B220" s="19" t="s">
        <v>9</v>
      </c>
      <c r="C220" s="22" t="s">
        <v>299</v>
      </c>
      <c r="D220" s="19" t="s">
        <v>353</v>
      </c>
      <c r="E220" s="22" t="s">
        <v>12</v>
      </c>
      <c r="F220" s="22">
        <v>24653</v>
      </c>
      <c r="G220" s="22">
        <v>2</v>
      </c>
      <c r="H220" s="22" t="s">
        <v>352</v>
      </c>
      <c r="I220" s="22" t="s">
        <v>8</v>
      </c>
      <c r="J220" s="22">
        <v>695</v>
      </c>
      <c r="K220" s="123">
        <v>832.61</v>
      </c>
    </row>
    <row r="221" spans="1:11">
      <c r="A221" s="120">
        <v>3</v>
      </c>
      <c r="B221" s="24" t="s">
        <v>9</v>
      </c>
      <c r="C221" s="28" t="s">
        <v>299</v>
      </c>
      <c r="D221" s="28" t="s">
        <v>354</v>
      </c>
      <c r="E221" s="28" t="s">
        <v>12</v>
      </c>
      <c r="F221" s="28">
        <v>836</v>
      </c>
      <c r="G221" s="28">
        <v>3</v>
      </c>
      <c r="H221" s="27" t="s">
        <v>355</v>
      </c>
      <c r="I221" s="27" t="s">
        <v>8</v>
      </c>
      <c r="J221" s="28">
        <v>309</v>
      </c>
      <c r="K221" s="50">
        <v>370.18199999999996</v>
      </c>
    </row>
    <row r="222" spans="1:11">
      <c r="A222" s="120">
        <v>4</v>
      </c>
      <c r="B222" s="24" t="s">
        <v>9</v>
      </c>
      <c r="C222" s="28" t="s">
        <v>299</v>
      </c>
      <c r="D222" s="28" t="s">
        <v>356</v>
      </c>
      <c r="E222" s="28" t="s">
        <v>12</v>
      </c>
      <c r="F222" s="24">
        <v>22494</v>
      </c>
      <c r="G222" s="28">
        <v>4</v>
      </c>
      <c r="H222" s="27" t="s">
        <v>357</v>
      </c>
      <c r="I222" s="27" t="s">
        <v>8</v>
      </c>
      <c r="J222" s="28">
        <v>308</v>
      </c>
      <c r="K222" s="50">
        <v>368.98399999999998</v>
      </c>
    </row>
    <row r="223" spans="1:11" ht="51">
      <c r="A223" s="120">
        <v>5</v>
      </c>
      <c r="B223" s="24" t="s">
        <v>9</v>
      </c>
      <c r="C223" s="28" t="s">
        <v>299</v>
      </c>
      <c r="D223" s="24" t="s">
        <v>358</v>
      </c>
      <c r="E223" s="28" t="s">
        <v>12</v>
      </c>
      <c r="F223" s="24">
        <v>1798</v>
      </c>
      <c r="G223" s="28">
        <v>5</v>
      </c>
      <c r="H223" s="27" t="s">
        <v>359</v>
      </c>
      <c r="I223" s="27" t="s">
        <v>8</v>
      </c>
      <c r="J223" s="28">
        <v>1884</v>
      </c>
      <c r="K223" s="50">
        <v>2257.0319999999997</v>
      </c>
    </row>
    <row r="224" spans="1:11" ht="13.5" thickBot="1">
      <c r="A224" s="121">
        <v>6</v>
      </c>
      <c r="B224" s="30" t="s">
        <v>9</v>
      </c>
      <c r="C224" s="31" t="s">
        <v>299</v>
      </c>
      <c r="D224" s="31" t="s">
        <v>360</v>
      </c>
      <c r="E224" s="31" t="s">
        <v>12</v>
      </c>
      <c r="F224" s="31">
        <v>24381</v>
      </c>
      <c r="G224" s="31">
        <v>6</v>
      </c>
      <c r="H224" s="34" t="s">
        <v>361</v>
      </c>
      <c r="I224" s="34" t="s">
        <v>8</v>
      </c>
      <c r="J224" s="31">
        <v>1288</v>
      </c>
      <c r="K224" s="74">
        <v>1543.0239999999999</v>
      </c>
    </row>
    <row r="225" spans="1:11" ht="15.75" customHeight="1" thickBot="1">
      <c r="A225" s="159" t="s">
        <v>11</v>
      </c>
      <c r="B225" s="160"/>
      <c r="C225" s="160"/>
      <c r="D225" s="160"/>
      <c r="E225" s="160"/>
      <c r="F225" s="160"/>
      <c r="G225" s="160"/>
      <c r="H225" s="160"/>
      <c r="I225" s="162"/>
      <c r="J225" s="97">
        <f>SUM(J219:J224)</f>
        <v>5180</v>
      </c>
      <c r="K225" s="124">
        <v>6205.6399999999994</v>
      </c>
    </row>
    <row r="226" spans="1:11" ht="13.5" thickBot="1">
      <c r="A226" s="144" t="s">
        <v>373</v>
      </c>
      <c r="B226" s="145"/>
      <c r="C226" s="145"/>
      <c r="D226" s="145"/>
      <c r="E226" s="145"/>
      <c r="F226" s="145"/>
      <c r="G226" s="145"/>
      <c r="H226" s="145"/>
      <c r="I226" s="146"/>
      <c r="J226" s="126">
        <f>SUM(J13+J20+J23+J31+J36+J39+J53+J81+J94+J122+J143+J151+J169+J172+J182+J191+J199+J208+J217+J225)</f>
        <v>424133</v>
      </c>
      <c r="K226" s="112">
        <f>SUM(K13+K20+K23+K31+K36+K39+K53+K81+K94+K122+K143+K151+K169+K172+K182+K191+K199+K208+K217+K225)</f>
        <v>513495.39620000013</v>
      </c>
    </row>
    <row r="227" spans="1:11" ht="13.5" thickBot="1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5"/>
    </row>
    <row r="228" spans="1:11">
      <c r="A228" s="136"/>
      <c r="B228" s="137"/>
      <c r="C228" s="137"/>
      <c r="D228" s="137"/>
      <c r="E228" s="137"/>
      <c r="F228" s="137"/>
      <c r="G228" s="137"/>
      <c r="H228" s="137"/>
      <c r="I228" s="137"/>
      <c r="J228" s="137"/>
      <c r="K228" s="138"/>
    </row>
    <row r="229" spans="1:11" ht="47.25" customHeight="1">
      <c r="A229" s="140"/>
      <c r="B229" s="167" t="s">
        <v>379</v>
      </c>
      <c r="C229" s="167"/>
      <c r="D229" s="167"/>
      <c r="E229" s="167"/>
      <c r="F229" s="167"/>
      <c r="G229" s="167"/>
      <c r="H229" s="167"/>
      <c r="I229" s="167"/>
      <c r="J229" s="167"/>
      <c r="K229" s="139"/>
    </row>
    <row r="230" spans="1:11">
      <c r="A230" s="140"/>
      <c r="B230" s="1"/>
      <c r="C230" s="1"/>
      <c r="D230" s="1"/>
      <c r="E230" s="1"/>
      <c r="F230" s="1"/>
      <c r="G230" s="1"/>
      <c r="H230" s="1"/>
      <c r="I230" s="1"/>
      <c r="J230" s="1"/>
      <c r="K230" s="139"/>
    </row>
    <row r="231" spans="1:11">
      <c r="A231" s="140"/>
      <c r="B231" s="1"/>
      <c r="C231" s="1"/>
      <c r="D231" s="1"/>
      <c r="E231" s="1"/>
      <c r="F231" s="1"/>
      <c r="G231" s="1"/>
      <c r="H231" s="1"/>
      <c r="I231" s="1"/>
      <c r="J231" s="1"/>
      <c r="K231" s="139"/>
    </row>
    <row r="232" spans="1:11">
      <c r="A232" s="140"/>
      <c r="B232" s="1"/>
      <c r="C232" s="1"/>
      <c r="D232" s="1"/>
      <c r="E232" s="1"/>
      <c r="F232" s="1"/>
      <c r="G232" s="1"/>
      <c r="H232" s="1"/>
      <c r="I232" s="1"/>
      <c r="J232" s="1"/>
      <c r="K232" s="139"/>
    </row>
    <row r="233" spans="1:11">
      <c r="A233" s="140"/>
      <c r="B233" s="1"/>
      <c r="C233" s="1"/>
      <c r="D233" s="1"/>
      <c r="E233" s="1"/>
      <c r="F233" s="1"/>
      <c r="G233" s="1"/>
      <c r="H233" s="1"/>
      <c r="I233" s="1"/>
      <c r="J233" s="1"/>
      <c r="K233" s="139"/>
    </row>
    <row r="234" spans="1:11">
      <c r="A234" s="140"/>
      <c r="B234" s="1"/>
      <c r="C234" s="1"/>
      <c r="D234" s="1"/>
      <c r="E234" s="1"/>
      <c r="F234" s="1"/>
      <c r="G234" s="1"/>
      <c r="H234" s="1"/>
      <c r="I234" s="1"/>
      <c r="J234" s="1"/>
      <c r="K234" s="139"/>
    </row>
    <row r="235" spans="1:11">
      <c r="A235" s="140"/>
      <c r="B235" s="1"/>
      <c r="C235" s="1"/>
      <c r="D235" s="1"/>
      <c r="E235" s="1"/>
      <c r="F235" s="1"/>
      <c r="G235" s="1"/>
      <c r="H235" s="1"/>
      <c r="I235" s="1"/>
      <c r="J235" s="1"/>
      <c r="K235" s="139"/>
    </row>
    <row r="236" spans="1:11">
      <c r="A236" s="140"/>
      <c r="B236" s="1"/>
      <c r="C236" s="1"/>
      <c r="D236" s="1"/>
      <c r="E236" s="1"/>
      <c r="F236" s="1"/>
      <c r="G236" s="1"/>
      <c r="H236" s="1"/>
      <c r="I236" s="1"/>
      <c r="J236" s="1"/>
      <c r="K236" s="139"/>
    </row>
    <row r="237" spans="1:11">
      <c r="A237" s="140"/>
      <c r="B237" s="1"/>
      <c r="C237" s="1"/>
      <c r="D237" s="1"/>
      <c r="E237" s="1"/>
      <c r="F237" s="1"/>
      <c r="G237" s="1"/>
      <c r="H237" s="1"/>
      <c r="I237" s="1"/>
      <c r="J237" s="1"/>
      <c r="K237" s="139"/>
    </row>
    <row r="238" spans="1:11">
      <c r="A238" s="140"/>
      <c r="B238" s="1"/>
      <c r="C238" s="1"/>
      <c r="D238" s="1"/>
      <c r="E238" s="1"/>
      <c r="F238" s="1"/>
      <c r="G238" s="1"/>
      <c r="H238" s="1"/>
      <c r="I238" s="1"/>
      <c r="J238" s="1"/>
      <c r="K238" s="139"/>
    </row>
    <row r="239" spans="1:11">
      <c r="A239" s="140"/>
      <c r="B239" s="1"/>
      <c r="C239" s="1"/>
      <c r="D239" s="1"/>
      <c r="E239" s="1"/>
      <c r="F239" s="1"/>
      <c r="G239" s="1"/>
      <c r="H239" s="1"/>
      <c r="I239" s="1"/>
      <c r="J239" s="1"/>
      <c r="K239" s="139"/>
    </row>
    <row r="240" spans="1:11">
      <c r="A240" s="140"/>
      <c r="B240" s="1"/>
      <c r="C240" s="1"/>
      <c r="D240" s="1"/>
      <c r="E240" s="1"/>
      <c r="F240" s="1"/>
      <c r="G240" s="1"/>
      <c r="H240" s="1"/>
      <c r="I240" s="1"/>
      <c r="J240" s="1"/>
      <c r="K240" s="139"/>
    </row>
    <row r="241" spans="1:11">
      <c r="A241" s="140"/>
      <c r="B241" s="1"/>
      <c r="C241" s="1"/>
      <c r="D241" s="1"/>
      <c r="E241" s="1"/>
      <c r="F241" s="1"/>
      <c r="G241" s="1"/>
      <c r="H241" s="1"/>
      <c r="I241" s="1"/>
      <c r="J241" s="1"/>
      <c r="K241" s="139"/>
    </row>
    <row r="242" spans="1:11">
      <c r="A242" s="140"/>
      <c r="B242" s="1"/>
      <c r="C242" s="1"/>
      <c r="D242" s="1"/>
      <c r="E242" s="1"/>
      <c r="F242" s="1"/>
      <c r="G242" s="1"/>
      <c r="H242" s="1"/>
      <c r="I242" s="1"/>
      <c r="J242" s="1"/>
      <c r="K242" s="139"/>
    </row>
    <row r="243" spans="1:11">
      <c r="A243" s="140"/>
      <c r="B243" s="1"/>
      <c r="C243" s="1"/>
      <c r="D243" s="1"/>
      <c r="E243" s="1"/>
      <c r="F243" s="1"/>
      <c r="G243" s="1"/>
      <c r="H243" s="1"/>
      <c r="I243" s="1"/>
      <c r="J243" s="1"/>
      <c r="K243" s="139"/>
    </row>
    <row r="244" spans="1:11">
      <c r="A244" s="140"/>
      <c r="B244" s="1"/>
      <c r="C244" s="1"/>
      <c r="D244" s="1"/>
      <c r="E244" s="1"/>
      <c r="F244" s="1"/>
      <c r="G244" s="1"/>
      <c r="H244" s="1"/>
      <c r="I244" s="1"/>
      <c r="J244" s="1"/>
      <c r="K244" s="139"/>
    </row>
    <row r="245" spans="1:11">
      <c r="A245" s="140"/>
      <c r="B245" s="1"/>
      <c r="C245" s="1"/>
      <c r="D245" s="1"/>
      <c r="E245" s="1"/>
      <c r="F245" s="1"/>
      <c r="G245" s="1"/>
      <c r="H245" s="1"/>
      <c r="I245" s="1"/>
      <c r="J245" s="1"/>
      <c r="K245" s="139"/>
    </row>
    <row r="246" spans="1:11">
      <c r="A246" s="140"/>
      <c r="B246" s="1"/>
      <c r="C246" s="1"/>
      <c r="D246" s="1"/>
      <c r="E246" s="1"/>
      <c r="F246" s="1"/>
      <c r="G246" s="1"/>
      <c r="H246" s="1"/>
      <c r="I246" s="1"/>
      <c r="J246" s="1"/>
      <c r="K246" s="139"/>
    </row>
    <row r="247" spans="1:11">
      <c r="A247" s="140"/>
      <c r="B247" s="1"/>
      <c r="C247" s="1"/>
      <c r="D247" s="1"/>
      <c r="E247" s="1"/>
      <c r="F247" s="1"/>
      <c r="G247" s="1"/>
      <c r="H247" s="1"/>
      <c r="I247" s="1"/>
      <c r="J247" s="1"/>
      <c r="K247" s="139"/>
    </row>
    <row r="248" spans="1:11">
      <c r="A248" s="140"/>
      <c r="B248" s="1"/>
      <c r="C248" s="1"/>
      <c r="D248" s="1"/>
      <c r="E248" s="1"/>
      <c r="F248" s="1"/>
      <c r="G248" s="1"/>
      <c r="H248" s="1"/>
      <c r="I248" s="1"/>
      <c r="J248" s="1"/>
      <c r="K248" s="139"/>
    </row>
    <row r="249" spans="1:11">
      <c r="A249" s="140"/>
      <c r="B249" s="1"/>
      <c r="C249" s="1"/>
      <c r="D249" s="1"/>
      <c r="E249" s="1"/>
      <c r="F249" s="1"/>
      <c r="G249" s="1"/>
      <c r="H249" s="1"/>
      <c r="I249" s="1"/>
      <c r="J249" s="1"/>
      <c r="K249" s="139"/>
    </row>
    <row r="250" spans="1:11" ht="13.5" thickBot="1">
      <c r="A250" s="141"/>
      <c r="B250" s="142"/>
      <c r="C250" s="142"/>
      <c r="D250" s="142"/>
      <c r="E250" s="142"/>
      <c r="F250" s="142"/>
      <c r="G250" s="142"/>
      <c r="H250" s="142"/>
      <c r="I250" s="142"/>
      <c r="J250" s="142"/>
      <c r="K250" s="143"/>
    </row>
  </sheetData>
  <mergeCells count="45">
    <mergeCell ref="A225:I225"/>
    <mergeCell ref="A226:I226"/>
    <mergeCell ref="B229:J229"/>
    <mergeCell ref="A199:I199"/>
    <mergeCell ref="A200:K200"/>
    <mergeCell ref="A208:I208"/>
    <mergeCell ref="A209:K209"/>
    <mergeCell ref="A217:I217"/>
    <mergeCell ref="A218:K218"/>
    <mergeCell ref="A192:K192"/>
    <mergeCell ref="A143:I143"/>
    <mergeCell ref="A144:K144"/>
    <mergeCell ref="A151:I151"/>
    <mergeCell ref="A152:K152"/>
    <mergeCell ref="A169:I169"/>
    <mergeCell ref="A170:K170"/>
    <mergeCell ref="A172:I172"/>
    <mergeCell ref="A173:K173"/>
    <mergeCell ref="A182:I182"/>
    <mergeCell ref="A183:K183"/>
    <mergeCell ref="A191:I191"/>
    <mergeCell ref="A123:K123"/>
    <mergeCell ref="A36:I36"/>
    <mergeCell ref="A37:K37"/>
    <mergeCell ref="A39:I39"/>
    <mergeCell ref="A40:K40"/>
    <mergeCell ref="A53:I53"/>
    <mergeCell ref="A54:K54"/>
    <mergeCell ref="A81:I81"/>
    <mergeCell ref="A82:K82"/>
    <mergeCell ref="A94:I94"/>
    <mergeCell ref="A95:K95"/>
    <mergeCell ref="A122:I122"/>
    <mergeCell ref="A32:K32"/>
    <mergeCell ref="I1:K1"/>
    <mergeCell ref="A3:K3"/>
    <mergeCell ref="A5:K5"/>
    <mergeCell ref="A9:K9"/>
    <mergeCell ref="A13:I13"/>
    <mergeCell ref="A14:K14"/>
    <mergeCell ref="A20:I20"/>
    <mergeCell ref="A21:K21"/>
    <mergeCell ref="A23:I23"/>
    <mergeCell ref="A24:K24"/>
    <mergeCell ref="A31:I31"/>
  </mergeCells>
  <pageMargins left="0.70866141732283472" right="0.23" top="0.77" bottom="0.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Danutza</dc:creator>
  <cp:lastModifiedBy>MEDIU</cp:lastModifiedBy>
  <cp:lastPrinted>2018-07-25T10:08:21Z</cp:lastPrinted>
  <dcterms:created xsi:type="dcterms:W3CDTF">2013-10-18T14:32:20Z</dcterms:created>
  <dcterms:modified xsi:type="dcterms:W3CDTF">2018-07-25T10:09:25Z</dcterms:modified>
</cp:coreProperties>
</file>