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BvC 2019" sheetId="31" r:id="rId1"/>
  </sheets>
  <calcPr calcId="181029"/>
</workbook>
</file>

<file path=xl/calcChain.xml><?xml version="1.0" encoding="utf-8"?>
<calcChain xmlns="http://schemas.openxmlformats.org/spreadsheetml/2006/main">
  <c r="D270" i="31" l="1"/>
  <c r="D98" i="31"/>
  <c r="D99" i="31"/>
  <c r="D293" i="31"/>
  <c r="D290" i="31" s="1"/>
  <c r="D68" i="31" s="1"/>
  <c r="D294" i="31"/>
  <c r="D291" i="31" s="1"/>
  <c r="D69" i="31" s="1"/>
  <c r="D25" i="31" l="1"/>
  <c r="D23" i="31" s="1"/>
  <c r="D44" i="31" l="1"/>
  <c r="D17" i="31"/>
  <c r="D16" i="31" s="1"/>
  <c r="D387" i="31" l="1"/>
  <c r="D386" i="31"/>
  <c r="D450" i="31" l="1"/>
  <c r="D447" i="31" s="1"/>
  <c r="D449" i="31"/>
  <c r="D446" i="31" s="1"/>
  <c r="D432" i="31"/>
  <c r="D431" i="31"/>
  <c r="D426" i="31"/>
  <c r="D425" i="31"/>
  <c r="D411" i="31"/>
  <c r="D408" i="31" s="1"/>
  <c r="D405" i="31" s="1"/>
  <c r="D410" i="31"/>
  <c r="D407" i="31" s="1"/>
  <c r="D404" i="31" s="1"/>
  <c r="D399" i="31"/>
  <c r="D78" i="31" s="1"/>
  <c r="D398" i="31"/>
  <c r="D384" i="31"/>
  <c r="D383" i="31"/>
  <c r="D378" i="31"/>
  <c r="D375" i="31" s="1"/>
  <c r="D377" i="31"/>
  <c r="D374" i="31" s="1"/>
  <c r="D348" i="31"/>
  <c r="D345" i="31" s="1"/>
  <c r="D342" i="31" s="1"/>
  <c r="D81" i="31" s="1"/>
  <c r="D347" i="31"/>
  <c r="D344" i="31" s="1"/>
  <c r="D341" i="31" s="1"/>
  <c r="D333" i="31"/>
  <c r="D75" i="31" s="1"/>
  <c r="D332" i="31"/>
  <c r="D74" i="31" s="1"/>
  <c r="D324" i="31"/>
  <c r="D323" i="31"/>
  <c r="D315" i="31"/>
  <c r="D314" i="31"/>
  <c r="D303" i="31"/>
  <c r="D302" i="31"/>
  <c r="D269" i="31"/>
  <c r="D261" i="31"/>
  <c r="D260" i="31"/>
  <c r="D228" i="31"/>
  <c r="D227" i="31"/>
  <c r="D216" i="31"/>
  <c r="D215" i="31"/>
  <c r="D201" i="31"/>
  <c r="D200" i="31"/>
  <c r="D195" i="31"/>
  <c r="D194" i="31"/>
  <c r="D159" i="31"/>
  <c r="D158" i="31"/>
  <c r="D129" i="31"/>
  <c r="D128" i="31"/>
  <c r="D123" i="31"/>
  <c r="D122" i="31"/>
  <c r="D77" i="31"/>
  <c r="D50" i="31"/>
  <c r="D48" i="31"/>
  <c r="D41" i="31"/>
  <c r="D39" i="31"/>
  <c r="D33" i="31"/>
  <c r="D30" i="31" s="1"/>
  <c r="D29" i="31" s="1"/>
  <c r="D21" i="31"/>
  <c r="D19" i="31"/>
  <c r="D443" i="31" l="1"/>
  <c r="D440" i="31" s="1"/>
  <c r="D437" i="31" s="1"/>
  <c r="D65" i="31"/>
  <c r="D444" i="31"/>
  <c r="D441" i="31" s="1"/>
  <c r="D438" i="31" s="1"/>
  <c r="D66" i="31"/>
  <c r="D156" i="31"/>
  <c r="D38" i="31"/>
  <c r="D43" i="31"/>
  <c r="D15" i="31"/>
  <c r="D14" i="31" s="1"/>
  <c r="D422" i="31"/>
  <c r="D419" i="31" s="1"/>
  <c r="D423" i="31"/>
  <c r="D420" i="31" s="1"/>
  <c r="D299" i="31"/>
  <c r="D300" i="31"/>
  <c r="D155" i="31"/>
  <c r="D95" i="31"/>
  <c r="D96" i="31"/>
  <c r="D93" i="31" s="1"/>
  <c r="D371" i="31"/>
  <c r="D368" i="31" s="1"/>
  <c r="D372" i="31"/>
  <c r="D369" i="31" s="1"/>
  <c r="D80" i="31"/>
  <c r="D59" i="31" l="1"/>
  <c r="D92" i="31"/>
  <c r="D89" i="31" s="1"/>
  <c r="D86" i="31" s="1"/>
  <c r="D63" i="31"/>
  <c r="D365" i="31"/>
  <c r="D366" i="31"/>
  <c r="D62" i="31"/>
  <c r="D72" i="31"/>
  <c r="D90" i="31"/>
  <c r="D87" i="31" s="1"/>
  <c r="D71" i="31"/>
  <c r="D28" i="31"/>
  <c r="D13" i="31" s="1"/>
  <c r="D60" i="31"/>
  <c r="D56" i="31" l="1"/>
  <c r="D53" i="31" s="1"/>
  <c r="D57" i="31"/>
  <c r="D54" i="31" s="1"/>
  <c r="D454" i="31" s="1"/>
  <c r="D83" i="31"/>
  <c r="D84" i="31"/>
</calcChain>
</file>

<file path=xl/sharedStrings.xml><?xml version="1.0" encoding="utf-8"?>
<sst xmlns="http://schemas.openxmlformats.org/spreadsheetml/2006/main" count="1008" uniqueCount="288">
  <si>
    <t>Cap Sub Parag</t>
  </si>
  <si>
    <t>Titlu Art Al</t>
  </si>
  <si>
    <t>Denumire indicator</t>
  </si>
  <si>
    <t>TOTAL VENITURI</t>
  </si>
  <si>
    <t>I. VENITURI CURENTE</t>
  </si>
  <si>
    <t>33 10</t>
  </si>
  <si>
    <t>33 10 08</t>
  </si>
  <si>
    <t>35 10</t>
  </si>
  <si>
    <t xml:space="preserve">35 10 50 </t>
  </si>
  <si>
    <t>36 10</t>
  </si>
  <si>
    <t>Diverse venituri</t>
  </si>
  <si>
    <t>36 10 50</t>
  </si>
  <si>
    <t xml:space="preserve">   Alte venituri, din care:</t>
  </si>
  <si>
    <t>42 10</t>
  </si>
  <si>
    <t>42 10 38</t>
  </si>
  <si>
    <t>Alte active fixe</t>
  </si>
  <si>
    <t>42 10 39</t>
  </si>
  <si>
    <t>45 10</t>
  </si>
  <si>
    <t>45 10 15</t>
  </si>
  <si>
    <t>45 10 15 02</t>
  </si>
  <si>
    <t>Sume primite în contul plăţilor efectuate în anii anteriori</t>
  </si>
  <si>
    <t>45 10 16</t>
  </si>
  <si>
    <t>45 10 16 01</t>
  </si>
  <si>
    <t>Sume primite în contul plăţilor efectuate în anul curent</t>
  </si>
  <si>
    <t>48 10</t>
  </si>
  <si>
    <t>48 10 01</t>
  </si>
  <si>
    <t>48 10 01 01</t>
  </si>
  <si>
    <t>48 10 11</t>
  </si>
  <si>
    <t>Instrumentul de Asistenţă pentru Preaderare (IPA II)</t>
  </si>
  <si>
    <t>48 10 11 03</t>
  </si>
  <si>
    <t>48 10 16</t>
  </si>
  <si>
    <t>48 10 16 03</t>
  </si>
  <si>
    <t>70 04 00</t>
  </si>
  <si>
    <t>TOTAL CHELTUIELI</t>
  </si>
  <si>
    <t>01</t>
  </si>
  <si>
    <t>CHELTUIELI CURENTE</t>
  </si>
  <si>
    <t>CHELTUIELI DE PERSONAL</t>
  </si>
  <si>
    <t>58</t>
  </si>
  <si>
    <t>59</t>
  </si>
  <si>
    <t>ALTE CHELTUIELI</t>
  </si>
  <si>
    <t>CHELTUIELI DE CAPITAL</t>
  </si>
  <si>
    <t>TOTAL CHELTUIELI (I+II+III)</t>
  </si>
  <si>
    <t>I. CHELTUIELI DIN SURSE PROPRII</t>
  </si>
  <si>
    <t>70 10</t>
  </si>
  <si>
    <t>10 01</t>
  </si>
  <si>
    <t>10 01 01</t>
  </si>
  <si>
    <t>10 01 06</t>
  </si>
  <si>
    <t>Alte sporuri</t>
  </si>
  <si>
    <t>10 01 12</t>
  </si>
  <si>
    <t>10 01 13</t>
  </si>
  <si>
    <t>10 01 14</t>
  </si>
  <si>
    <t>10 01 30</t>
  </si>
  <si>
    <t>10 02</t>
  </si>
  <si>
    <t>10 03</t>
  </si>
  <si>
    <t>10 03 01</t>
  </si>
  <si>
    <t>10 03 02</t>
  </si>
  <si>
    <t xml:space="preserve">Contribuţii pentru asigurări de şomaj </t>
  </si>
  <si>
    <t>10 03 03</t>
  </si>
  <si>
    <t>Contribuţii pentru asigurări sociale de sănătate</t>
  </si>
  <si>
    <t>10 03 04</t>
  </si>
  <si>
    <t>10 03 06</t>
  </si>
  <si>
    <t>20 01</t>
  </si>
  <si>
    <t>20 01 01</t>
  </si>
  <si>
    <t>Furnituri de birou</t>
  </si>
  <si>
    <t>20 01 02</t>
  </si>
  <si>
    <t>20 01 03</t>
  </si>
  <si>
    <t>20 01 04</t>
  </si>
  <si>
    <t>20 01 05</t>
  </si>
  <si>
    <t>20 01 06</t>
  </si>
  <si>
    <t>Piese de schimb</t>
  </si>
  <si>
    <t>20 01 07</t>
  </si>
  <si>
    <t>Transport</t>
  </si>
  <si>
    <t>20 01 08</t>
  </si>
  <si>
    <t>20 01 09</t>
  </si>
  <si>
    <t>20 01 30</t>
  </si>
  <si>
    <t>20 02 00</t>
  </si>
  <si>
    <t>20 03</t>
  </si>
  <si>
    <t>20 03 01</t>
  </si>
  <si>
    <t xml:space="preserve">20 04 </t>
  </si>
  <si>
    <t>Medicamente şi materiale sanitare</t>
  </si>
  <si>
    <t>20 04 01</t>
  </si>
  <si>
    <t>Medicamente</t>
  </si>
  <si>
    <t>20 04 02</t>
  </si>
  <si>
    <t>Materiale sanitare</t>
  </si>
  <si>
    <t>20 04 03</t>
  </si>
  <si>
    <t>Reactivi</t>
  </si>
  <si>
    <t>20 04 04</t>
  </si>
  <si>
    <t>20 05</t>
  </si>
  <si>
    <t>Bunuri de natura obiectelor de inventar</t>
  </si>
  <si>
    <t>20 05 01</t>
  </si>
  <si>
    <t>20 05 03</t>
  </si>
  <si>
    <t>20 05 30</t>
  </si>
  <si>
    <t>Alte obiecte de inventar</t>
  </si>
  <si>
    <t>20 06</t>
  </si>
  <si>
    <t>20 06 01</t>
  </si>
  <si>
    <t>20 06 02</t>
  </si>
  <si>
    <t>20 09 00</t>
  </si>
  <si>
    <t>Materiale de laborator</t>
  </si>
  <si>
    <t>20 11 00</t>
  </si>
  <si>
    <t>20 12 00</t>
  </si>
  <si>
    <t>20 13 00</t>
  </si>
  <si>
    <t>20 14 00</t>
  </si>
  <si>
    <t>20 16 00</t>
  </si>
  <si>
    <t>20 22 00</t>
  </si>
  <si>
    <t>20 23 00</t>
  </si>
  <si>
    <t>20 24</t>
  </si>
  <si>
    <t>20 24 02</t>
  </si>
  <si>
    <t>20 25 00</t>
  </si>
  <si>
    <t>20 30</t>
  </si>
  <si>
    <t>Alte cheltuieli</t>
  </si>
  <si>
    <t>20 30 01</t>
  </si>
  <si>
    <t>20 30 02</t>
  </si>
  <si>
    <t>20 30 03</t>
  </si>
  <si>
    <t>20 30 04</t>
  </si>
  <si>
    <t>Chirii</t>
  </si>
  <si>
    <t>20 30 09</t>
  </si>
  <si>
    <t>20 30 30</t>
  </si>
  <si>
    <t>56</t>
  </si>
  <si>
    <t>Programe din fondul de coeziune (FC)</t>
  </si>
  <si>
    <t>Cheltuieli neeligibile</t>
  </si>
  <si>
    <t>58 01</t>
  </si>
  <si>
    <t>58 01 01</t>
  </si>
  <si>
    <t>58 01 02</t>
  </si>
  <si>
    <t>58 01 03</t>
  </si>
  <si>
    <t>58 11</t>
  </si>
  <si>
    <t>Programe Instrumentul de Asistenţă pentru Preaderare (IPA II)</t>
  </si>
  <si>
    <t>58 11 01</t>
  </si>
  <si>
    <t>58 11 02</t>
  </si>
  <si>
    <t>58 16</t>
  </si>
  <si>
    <t>58 16 02</t>
  </si>
  <si>
    <t>58 16 03</t>
  </si>
  <si>
    <t>59 17</t>
  </si>
  <si>
    <t>70</t>
  </si>
  <si>
    <t xml:space="preserve">   CHELTUIELI DE CAPITAL</t>
  </si>
  <si>
    <t>71</t>
  </si>
  <si>
    <t>Active nefinanciare</t>
  </si>
  <si>
    <t>71 01</t>
  </si>
  <si>
    <t>Active fixe</t>
  </si>
  <si>
    <t>71 01 01</t>
  </si>
  <si>
    <t>Constructii</t>
  </si>
  <si>
    <t>71 01 02</t>
  </si>
  <si>
    <t>Masini, echipamente si mijloace de transport</t>
  </si>
  <si>
    <t>71 01 03</t>
  </si>
  <si>
    <t>Mobilier, aparatura birotica si alte active corporale</t>
  </si>
  <si>
    <t>71 01 30</t>
  </si>
  <si>
    <t>71 03</t>
  </si>
  <si>
    <t>II. CHELTUIELI DIN BUGETUL DE STAT, total din care:</t>
  </si>
  <si>
    <t>20</t>
  </si>
  <si>
    <t>58 03</t>
  </si>
  <si>
    <t>58 03 01</t>
  </si>
  <si>
    <t>58 03 02</t>
  </si>
  <si>
    <t>65</t>
  </si>
  <si>
    <t>65 01 00</t>
  </si>
  <si>
    <t>80 01 30</t>
  </si>
  <si>
    <t>80 10</t>
  </si>
  <si>
    <t>71.01.02</t>
  </si>
  <si>
    <t>III. CHELTUIELI DIN ALTE SURSE</t>
  </si>
  <si>
    <t>56.16</t>
  </si>
  <si>
    <t>Sume aferente Fondului de Solidaritate al Uniunii Europene</t>
  </si>
  <si>
    <t>56 16 02</t>
  </si>
  <si>
    <t>99 10</t>
  </si>
  <si>
    <t>Deficit*)</t>
  </si>
  <si>
    <t>Sector 01- Bugetul de Stat</t>
  </si>
  <si>
    <t>59 40</t>
  </si>
  <si>
    <t>Sume aferente persoanelor cu handicap neincadrate</t>
  </si>
  <si>
    <t>10 03 07</t>
  </si>
  <si>
    <t>Contributia asiguratorie pentru munca</t>
  </si>
  <si>
    <t>10 02 06</t>
  </si>
  <si>
    <t>Vouchere de vacanta</t>
  </si>
  <si>
    <t>- MII LEI -</t>
  </si>
  <si>
    <t>Excedent an 2014 = 359.092 mii lei</t>
  </si>
  <si>
    <t>Excedent an 2015 = 310.854 mii lei</t>
  </si>
  <si>
    <t>Deficit an 2016     =   42.634 mii lei</t>
  </si>
  <si>
    <t>10 03 05</t>
  </si>
  <si>
    <t>Prime de asigurare viata platite de angajator pentru angajati</t>
  </si>
  <si>
    <t>10 03 08</t>
  </si>
  <si>
    <t>Contributii platite de angajator in numele angajatului</t>
  </si>
  <si>
    <t>C2 VANZARI DE BUNURI SI SERVICII</t>
  </si>
  <si>
    <t>Venituri din prestari de servicii si alte activitati</t>
  </si>
  <si>
    <t xml:space="preserve">   Venituri din prestari de servicii</t>
  </si>
  <si>
    <t>Amenzi, penalitati si confiscari</t>
  </si>
  <si>
    <t xml:space="preserve">   Alte amenzi, penalitati si confiscari</t>
  </si>
  <si>
    <t>Prestari servicii pentru finantarea actiunilor in domeniul apelor (Hidrologie)</t>
  </si>
  <si>
    <t>Veniturile comisiilor teritoriale privind siguranta barajelor</t>
  </si>
  <si>
    <t>IV. SUBVENTII</t>
  </si>
  <si>
    <t>Subventii de la bugetul de stat</t>
  </si>
  <si>
    <t>Subventii de la bugetul de stat pentru institutii si servicii publice sau activitati finantate integral din venituri proprii</t>
  </si>
  <si>
    <t>Transferuri curente pentru prevenirea si combaterea inundatiilor (stoc de aparare)</t>
  </si>
  <si>
    <t>Credite externe pentru investitii (BDCE V)</t>
  </si>
  <si>
    <t>Alocatii bugetare pentru investitii</t>
  </si>
  <si>
    <t>Alte cheltuieli cu bunuri si servicii</t>
  </si>
  <si>
    <t xml:space="preserve">Subventii de la bugetul de stat catre institutii publice finantate partial sau integral din venituri proprii pentru proiecte finantate din FEN postaderare </t>
  </si>
  <si>
    <t>Sume primite de la UE/alti donatori în contul platilor efectuate si prefinantari</t>
  </si>
  <si>
    <t>Programe comunitare finantate in perioada 2007-2013</t>
  </si>
  <si>
    <t>Prefinantare</t>
  </si>
  <si>
    <t>Alte facilitati si instrumente postaderare</t>
  </si>
  <si>
    <t>Sume primite de la UE/alti donatori in contul platilor efectuate si prefinantari aferente cadrului financiar 2014-2020</t>
  </si>
  <si>
    <t>Fondul European de Dezvoltare Regionala (FEDR)</t>
  </si>
  <si>
    <t>I</t>
  </si>
  <si>
    <t>Credite de angajament</t>
  </si>
  <si>
    <t>II</t>
  </si>
  <si>
    <t>Credite bugetare</t>
  </si>
  <si>
    <t>BUNURI SI SERVICII</t>
  </si>
  <si>
    <t>PROIECTE CU FINANTARE DIN FONDURI EXTERNE NERAMBURSABILE (FEN) POSTADERARE</t>
  </si>
  <si>
    <t>PROIECTE CU FINANTARE DIN FONDURI EXTERNE NERAMBURSABILE AFERENTE CADRULUI  FINANCIAR 2014-2020</t>
  </si>
  <si>
    <t>CHELTUIELI AFERENTE PROGRAMELOR CU FINANTARE RAMBURSABILA</t>
  </si>
  <si>
    <t>Cap. Locuinte, servicii si dezvoltare publica</t>
  </si>
  <si>
    <t>Cheltuieli salariale in bani</t>
  </si>
  <si>
    <t>Salarii de baza</t>
  </si>
  <si>
    <t>Indemnizatii platite unor persoane din afara unitatii</t>
  </si>
  <si>
    <t>Indemnizatii de detasare</t>
  </si>
  <si>
    <t>Alte drepturi salariale in bani</t>
  </si>
  <si>
    <t>Cheltuieli salariale in natura</t>
  </si>
  <si>
    <t xml:space="preserve">   Contributii</t>
  </si>
  <si>
    <t xml:space="preserve">Contributii de asigurari sociale de stat </t>
  </si>
  <si>
    <t xml:space="preserve">Contributii pentru asigurari de accidente de munca si boli profesionale </t>
  </si>
  <si>
    <t xml:space="preserve">Contributii pentru concedii si indemnizatii </t>
  </si>
  <si>
    <t xml:space="preserve">   BUNURI SI SERVICII</t>
  </si>
  <si>
    <t>Bunuri si servicii</t>
  </si>
  <si>
    <t>Materiale pentru curatenie</t>
  </si>
  <si>
    <t>Incalzit, iluminat si forta motrica</t>
  </si>
  <si>
    <t>Apa, canal si salubritate</t>
  </si>
  <si>
    <t>Carburanti si lubrifianti</t>
  </si>
  <si>
    <t>Posta, telecomunicatii, radio, tv, internet</t>
  </si>
  <si>
    <t>Materiale si prestari de servicii cu caracter functional</t>
  </si>
  <si>
    <t>Alte bunuri si servicii pentru intretinere si functionare</t>
  </si>
  <si>
    <t>Reparatii curente</t>
  </si>
  <si>
    <t xml:space="preserve"> Hrana</t>
  </si>
  <si>
    <t>Hrana pentru oameni</t>
  </si>
  <si>
    <t>Dezinfectanti</t>
  </si>
  <si>
    <t>Uniforme si echipament</t>
  </si>
  <si>
    <t>Lenjerie si accesorii de pat</t>
  </si>
  <si>
    <t>Deplasari, detasari, transferari</t>
  </si>
  <si>
    <t xml:space="preserve">     Deplasari interne, detasari, transferari</t>
  </si>
  <si>
    <t xml:space="preserve">     Deplasari in strainatate</t>
  </si>
  <si>
    <t>Carti,  publicatii si materiale documentare</t>
  </si>
  <si>
    <t>Consultanta si expertiza</t>
  </si>
  <si>
    <t>Pregatire profesionala</t>
  </si>
  <si>
    <t>Protectia muncii</t>
  </si>
  <si>
    <t>Studii si cercetari</t>
  </si>
  <si>
    <t>Finantarea actiunilor din domeniul apelor</t>
  </si>
  <si>
    <t>Prevenirea si combaterea inundatiilor si ingheturilor</t>
  </si>
  <si>
    <t>Comisioane si alte costuri aferente imprumuturilor</t>
  </si>
  <si>
    <t>Comisioane si alte costuri aferente imprumuturilor interne</t>
  </si>
  <si>
    <t>Cheltuieli judiciare si extrajudiciare derivate din actiuni in reprezentarea intereselor statului, potrivit dispozitiilor legale</t>
  </si>
  <si>
    <t>Reclama si publicitate</t>
  </si>
  <si>
    <t>Protocol si reprezentare</t>
  </si>
  <si>
    <t>Prime de asigurare non-viata</t>
  </si>
  <si>
    <t>Executarea silita a creantelor bugetare</t>
  </si>
  <si>
    <t>Finantare nationala</t>
  </si>
  <si>
    <t>Finantare externa nerambursabila</t>
  </si>
  <si>
    <t>Programe din Fondul European de Dezvoltare Regionala (FEDR)</t>
  </si>
  <si>
    <t>Finantare Externa Nerambursabila</t>
  </si>
  <si>
    <t>Despagubiri civile</t>
  </si>
  <si>
    <t>71 04 00</t>
  </si>
  <si>
    <t>Alte  active fixe  (inclusiv reparatii capitale)</t>
  </si>
  <si>
    <t>Reparatii capitale aferente active fixe</t>
  </si>
  <si>
    <t>PROIECTE CU FINANTARE DIN FONDURI EXTERNE NERAMBURSABILE (FEN) POSTADERARE AFERENTE CADRULUI FINANCIAR 2014-2020</t>
  </si>
  <si>
    <t>Cap. Actiuni generale economice, comerciale si de munca</t>
  </si>
  <si>
    <t xml:space="preserve">Prevenirea si combaterea inundatiilor si ingheturilor </t>
  </si>
  <si>
    <t>Cheltuieli aferente programelor cu finantare rambursabila                         (BDCE V)</t>
  </si>
  <si>
    <t>*) Deficitul pentru anul 2018 va fi acoperit din excedentul anilor anteriori, astfel:</t>
  </si>
  <si>
    <t>58 03 03</t>
  </si>
  <si>
    <t>Anexa</t>
  </si>
  <si>
    <t>Venituri din proprietate</t>
  </si>
  <si>
    <t>Venituri din dividende</t>
  </si>
  <si>
    <t>Dividende de la societatile si companiile nationale si societatile cu capital majoritar de stat</t>
  </si>
  <si>
    <t>Venituri din producerea riscurilor asigurate</t>
  </si>
  <si>
    <t>Sume primite in contul platilor efectuate in anii anteriori</t>
  </si>
  <si>
    <t>48 10 01 02</t>
  </si>
  <si>
    <t>48 10 01 03</t>
  </si>
  <si>
    <t>36 10 04</t>
  </si>
  <si>
    <t>30 10 08 03</t>
  </si>
  <si>
    <t>30 10 08</t>
  </si>
  <si>
    <t>30 10</t>
  </si>
  <si>
    <t>BUGETUL DE VENITURI ŞI CHELTUIELI PE ANUL 2019</t>
  </si>
  <si>
    <t>Drepturi de delegare</t>
  </si>
  <si>
    <t>10 01 17</t>
  </si>
  <si>
    <t>Indemnizatie de hrana</t>
  </si>
  <si>
    <t>ASISTENTA SOCIALA</t>
  </si>
  <si>
    <t>Ajutoare sociale</t>
  </si>
  <si>
    <t>Tichete de cresa si tichete sociale pentru gradinita</t>
  </si>
  <si>
    <t>PROGRAM 2019</t>
  </si>
  <si>
    <t>Deficit an 2018     = 155.786 mii lei</t>
  </si>
  <si>
    <t>TOTAL                    =   290.059 mii lei</t>
  </si>
  <si>
    <t>57 02</t>
  </si>
  <si>
    <t>57 02 03</t>
  </si>
  <si>
    <t>Deficit an 2017     =  181.467 mii lei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</si>
</sst>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1"/>
      <name val="Arial Black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10"/>
      <name val="Times New Roman"/>
      <family val="1"/>
    </font>
    <font>
      <b/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2" fillId="0" borderId="0"/>
    <xf numFmtId="0" fontId="2" fillId="0" borderId="0"/>
    <xf numFmtId="0" fontId="1" fillId="0" borderId="0"/>
  </cellStyleXfs>
  <cellXfs count="86">
    <xf numFmtId="0" fontId="0" fillId="0" borderId="0" xfId="0"/>
    <xf numFmtId="0" fontId="6" fillId="2" borderId="0" xfId="0" applyFont="1" applyFill="1" applyAlignment="1">
      <alignment horizontal="center"/>
    </xf>
    <xf numFmtId="3" fontId="7" fillId="4" borderId="1" xfId="1" applyNumberFormat="1" applyFont="1" applyFill="1" applyBorder="1" applyAlignment="1">
      <alignment horizontal="left" vertical="top" wrapText="1"/>
    </xf>
    <xf numFmtId="3" fontId="7" fillId="4" borderId="1" xfId="1" applyNumberFormat="1" applyFont="1" applyFill="1" applyBorder="1" applyAlignment="1">
      <alignment horizontal="right" vertical="top" wrapText="1"/>
    </xf>
    <xf numFmtId="49" fontId="7" fillId="4" borderId="1" xfId="0" applyNumberFormat="1" applyFont="1" applyFill="1" applyBorder="1" applyAlignment="1">
      <alignment horizontal="center" vertical="top"/>
    </xf>
    <xf numFmtId="3" fontId="7" fillId="0" borderId="1" xfId="1" applyNumberFormat="1" applyFont="1" applyBorder="1" applyAlignment="1" applyProtection="1">
      <alignment horizontal="left" vertical="top" wrapText="1"/>
      <protection locked="0"/>
    </xf>
    <xf numFmtId="3" fontId="7" fillId="4" borderId="1" xfId="1" applyNumberFormat="1" applyFont="1" applyFill="1" applyBorder="1" applyAlignment="1" applyProtection="1">
      <alignment horizontal="left" vertical="top" wrapText="1"/>
      <protection locked="0"/>
    </xf>
    <xf numFmtId="49" fontId="7" fillId="4" borderId="1" xfId="0" applyNumberFormat="1" applyFont="1" applyFill="1" applyBorder="1" applyAlignment="1" applyProtection="1">
      <alignment horizontal="center" vertical="top"/>
      <protection locked="0"/>
    </xf>
    <xf numFmtId="0" fontId="5" fillId="0" borderId="0" xfId="1" applyFont="1" applyAlignment="1">
      <alignment horizontal="center" wrapText="1"/>
    </xf>
    <xf numFmtId="0" fontId="9" fillId="0" borderId="0" xfId="0" applyFont="1"/>
    <xf numFmtId="0" fontId="10" fillId="0" borderId="0" xfId="0" applyFont="1"/>
    <xf numFmtId="49" fontId="11" fillId="0" borderId="0" xfId="1" applyNumberFormat="1" applyFont="1" applyAlignment="1">
      <alignment horizontal="center" wrapText="1"/>
    </xf>
    <xf numFmtId="3" fontId="7" fillId="0" borderId="1" xfId="0" applyNumberFormat="1" applyFont="1" applyBorder="1" applyAlignment="1" applyProtection="1">
      <alignment horizontal="center" vertical="center" wrapText="1"/>
      <protection locked="0"/>
    </xf>
    <xf numFmtId="3" fontId="7" fillId="0" borderId="1" xfId="1" applyNumberFormat="1" applyFont="1" applyBorder="1" applyAlignment="1" applyProtection="1">
      <alignment horizontal="center" vertical="top" wrapText="1"/>
      <protection locked="0"/>
    </xf>
    <xf numFmtId="3" fontId="7" fillId="0" borderId="1" xfId="0" applyNumberFormat="1" applyFont="1" applyBorder="1" applyAlignment="1" applyProtection="1">
      <alignment horizontal="center" vertical="center"/>
      <protection locked="0"/>
    </xf>
    <xf numFmtId="3" fontId="7" fillId="3" borderId="1" xfId="1" applyNumberFormat="1" applyFont="1" applyFill="1" applyBorder="1" applyAlignment="1">
      <alignment horizontal="left" vertical="top" wrapText="1"/>
    </xf>
    <xf numFmtId="3" fontId="7" fillId="3" borderId="1" xfId="1" applyNumberFormat="1" applyFont="1" applyFill="1" applyBorder="1" applyAlignment="1">
      <alignment vertical="top" wrapText="1"/>
    </xf>
    <xf numFmtId="3" fontId="7" fillId="4" borderId="1" xfId="0" applyNumberFormat="1" applyFont="1" applyFill="1" applyBorder="1" applyAlignment="1">
      <alignment horizontal="center" vertical="top"/>
    </xf>
    <xf numFmtId="3" fontId="7" fillId="4" borderId="1" xfId="1" applyNumberFormat="1" applyFont="1" applyFill="1" applyBorder="1" applyAlignment="1">
      <alignment vertical="top" wrapText="1"/>
    </xf>
    <xf numFmtId="3" fontId="7" fillId="0" borderId="1" xfId="1" applyNumberFormat="1" applyFont="1" applyBorder="1" applyAlignment="1" applyProtection="1">
      <alignment vertical="top" wrapText="1"/>
      <protection locked="0"/>
    </xf>
    <xf numFmtId="3" fontId="7" fillId="0" borderId="1" xfId="0" applyNumberFormat="1" applyFont="1" applyBorder="1" applyAlignment="1" applyProtection="1">
      <alignment horizontal="center" vertical="top"/>
      <protection locked="0"/>
    </xf>
    <xf numFmtId="3" fontId="7" fillId="4" borderId="1" xfId="0" applyNumberFormat="1" applyFont="1" applyFill="1" applyBorder="1" applyAlignment="1">
      <alignment horizontal="left" vertical="top" wrapText="1"/>
    </xf>
    <xf numFmtId="3" fontId="7" fillId="4" borderId="1" xfId="1" applyNumberFormat="1" applyFont="1" applyFill="1" applyBorder="1" applyAlignment="1" applyProtection="1">
      <alignment vertical="top" wrapText="1"/>
      <protection locked="0"/>
    </xf>
    <xf numFmtId="3" fontId="7" fillId="5" borderId="1" xfId="0" applyNumberFormat="1" applyFont="1" applyFill="1" applyBorder="1" applyAlignment="1">
      <alignment horizontal="center" vertical="top"/>
    </xf>
    <xf numFmtId="3" fontId="7" fillId="5" borderId="1" xfId="1" applyNumberFormat="1" applyFont="1" applyFill="1" applyBorder="1" applyAlignment="1">
      <alignment horizontal="left" vertical="top" wrapText="1"/>
    </xf>
    <xf numFmtId="3" fontId="7" fillId="5" borderId="1" xfId="1" applyNumberFormat="1" applyFont="1" applyFill="1" applyBorder="1" applyAlignment="1">
      <alignment vertical="top" wrapText="1"/>
    </xf>
    <xf numFmtId="3" fontId="7" fillId="3" borderId="1" xfId="0" applyNumberFormat="1" applyFont="1" applyFill="1" applyBorder="1" applyAlignment="1">
      <alignment horizontal="center" vertical="top"/>
    </xf>
    <xf numFmtId="3" fontId="7" fillId="4" borderId="1" xfId="1" applyNumberFormat="1" applyFont="1" applyFill="1" applyBorder="1" applyAlignment="1">
      <alignment horizontal="left" vertical="top"/>
    </xf>
    <xf numFmtId="3" fontId="7" fillId="4" borderId="1" xfId="0" applyNumberFormat="1" applyFont="1" applyFill="1" applyBorder="1" applyAlignment="1">
      <alignment horizontal="center" vertical="center"/>
    </xf>
    <xf numFmtId="3" fontId="7" fillId="4" borderId="1" xfId="1" applyNumberFormat="1" applyFont="1" applyFill="1" applyBorder="1" applyAlignment="1">
      <alignment vertical="top"/>
    </xf>
    <xf numFmtId="3" fontId="7" fillId="4" borderId="1" xfId="0" applyNumberFormat="1" applyFont="1" applyFill="1" applyBorder="1" applyAlignment="1" applyProtection="1">
      <alignment horizontal="center" vertical="top"/>
      <protection locked="0"/>
    </xf>
    <xf numFmtId="3" fontId="7" fillId="0" borderId="1" xfId="1" applyNumberFormat="1" applyFont="1" applyBorder="1" applyAlignment="1">
      <alignment vertical="top" wrapText="1"/>
    </xf>
    <xf numFmtId="3" fontId="7" fillId="4" borderId="1" xfId="1" applyNumberFormat="1" applyFont="1" applyFill="1" applyBorder="1" applyAlignment="1">
      <alignment vertical="center" wrapText="1"/>
    </xf>
    <xf numFmtId="3" fontId="7" fillId="4" borderId="1" xfId="2" applyNumberFormat="1" applyFont="1" applyFill="1" applyBorder="1" applyAlignment="1">
      <alignment horizontal="center" vertical="center"/>
    </xf>
    <xf numFmtId="3" fontId="7" fillId="4" borderId="1" xfId="0" applyNumberFormat="1" applyFont="1" applyFill="1" applyBorder="1" applyAlignment="1" applyProtection="1">
      <alignment vertical="top" wrapText="1"/>
      <protection locked="0"/>
    </xf>
    <xf numFmtId="3" fontId="7" fillId="7" borderId="1" xfId="0" applyNumberFormat="1" applyFont="1" applyFill="1" applyBorder="1" applyAlignment="1">
      <alignment horizontal="center" vertical="top"/>
    </xf>
    <xf numFmtId="3" fontId="7" fillId="7" borderId="1" xfId="1" applyNumberFormat="1" applyFont="1" applyFill="1" applyBorder="1" applyAlignment="1">
      <alignment horizontal="left" vertical="top" wrapText="1"/>
    </xf>
    <xf numFmtId="3" fontId="7" fillId="5" borderId="1" xfId="0" applyNumberFormat="1" applyFont="1" applyFill="1" applyBorder="1" applyAlignment="1">
      <alignment horizontal="center" vertical="center"/>
    </xf>
    <xf numFmtId="3" fontId="7" fillId="6" borderId="1" xfId="0" applyNumberFormat="1" applyFont="1" applyFill="1" applyBorder="1" applyAlignment="1">
      <alignment horizontal="center" vertical="top"/>
    </xf>
    <xf numFmtId="3" fontId="7" fillId="6" borderId="1" xfId="1" applyNumberFormat="1" applyFont="1" applyFill="1" applyBorder="1" applyAlignment="1">
      <alignment horizontal="left" vertical="top" wrapText="1"/>
    </xf>
    <xf numFmtId="3" fontId="7" fillId="6" borderId="1" xfId="1" applyNumberFormat="1" applyFont="1" applyFill="1" applyBorder="1" applyAlignment="1">
      <alignment vertical="top" wrapText="1"/>
    </xf>
    <xf numFmtId="3" fontId="7" fillId="6" borderId="1" xfId="0" applyNumberFormat="1" applyFont="1" applyFill="1" applyBorder="1" applyAlignment="1">
      <alignment vertical="top" wrapText="1"/>
    </xf>
    <xf numFmtId="3" fontId="12" fillId="2" borderId="0" xfId="0" applyNumberFormat="1" applyFont="1" applyFill="1" applyAlignment="1" applyProtection="1">
      <alignment horizontal="left"/>
      <protection locked="0"/>
    </xf>
    <xf numFmtId="3" fontId="13" fillId="2" borderId="0" xfId="0" applyNumberFormat="1" applyFont="1" applyFill="1" applyAlignment="1" applyProtection="1">
      <alignment horizontal="right"/>
      <protection locked="0"/>
    </xf>
    <xf numFmtId="3" fontId="12" fillId="2" borderId="0" xfId="1" applyNumberFormat="1" applyFont="1" applyFill="1" applyAlignment="1" applyProtection="1">
      <alignment horizontal="left"/>
      <protection locked="0"/>
    </xf>
    <xf numFmtId="3" fontId="13" fillId="2" borderId="0" xfId="1" applyNumberFormat="1" applyFont="1" applyFill="1" applyAlignment="1" applyProtection="1">
      <alignment horizontal="right"/>
      <protection locked="0"/>
    </xf>
    <xf numFmtId="3" fontId="7" fillId="4" borderId="1" xfId="1" applyNumberFormat="1" applyFont="1" applyFill="1" applyBorder="1" applyAlignment="1">
      <alignment horizontal="left" vertical="center" wrapText="1"/>
    </xf>
    <xf numFmtId="3" fontId="14" fillId="4" borderId="1" xfId="1" applyNumberFormat="1" applyFont="1" applyFill="1" applyBorder="1" applyAlignment="1">
      <alignment horizontal="left" vertical="top" wrapText="1"/>
    </xf>
    <xf numFmtId="3" fontId="7" fillId="4" borderId="1" xfId="0" applyNumberFormat="1" applyFont="1" applyFill="1" applyBorder="1" applyAlignment="1">
      <alignment horizontal="left" vertical="center"/>
    </xf>
    <xf numFmtId="3" fontId="7" fillId="4" borderId="1" xfId="1" applyNumberFormat="1" applyFont="1" applyFill="1" applyBorder="1" applyAlignment="1">
      <alignment horizontal="center" vertical="top" wrapText="1"/>
    </xf>
    <xf numFmtId="3" fontId="7" fillId="4" borderId="1" xfId="1" applyNumberFormat="1" applyFont="1" applyFill="1" applyBorder="1" applyAlignment="1" applyProtection="1">
      <alignment horizontal="center" vertical="top" wrapText="1"/>
      <protection locked="0"/>
    </xf>
    <xf numFmtId="3" fontId="7" fillId="4" borderId="1" xfId="1" applyNumberFormat="1" applyFont="1" applyFill="1" applyBorder="1" applyAlignment="1">
      <alignment horizontal="center" vertical="top"/>
    </xf>
    <xf numFmtId="3" fontId="7" fillId="4" borderId="1" xfId="0" applyNumberFormat="1" applyFont="1" applyFill="1" applyBorder="1" applyAlignment="1" applyProtection="1">
      <alignment horizontal="center" vertical="center"/>
      <protection locked="0"/>
    </xf>
    <xf numFmtId="3" fontId="7" fillId="4" borderId="1" xfId="0" applyNumberFormat="1" applyFont="1" applyFill="1" applyBorder="1" applyAlignment="1" applyProtection="1">
      <alignment horizontal="left" vertical="top" wrapText="1"/>
      <protection locked="0"/>
    </xf>
    <xf numFmtId="3" fontId="7" fillId="6" borderId="1" xfId="0" applyNumberFormat="1" applyFont="1" applyFill="1" applyBorder="1" applyAlignment="1">
      <alignment horizontal="center" vertical="center"/>
    </xf>
    <xf numFmtId="3" fontId="7" fillId="6" borderId="1" xfId="0" applyNumberFormat="1" applyFont="1" applyFill="1" applyBorder="1" applyAlignment="1">
      <alignment horizontal="left" vertical="top" wrapText="1"/>
    </xf>
    <xf numFmtId="49" fontId="7" fillId="0" borderId="1" xfId="0" applyNumberFormat="1" applyFont="1" applyBorder="1" applyAlignment="1" applyProtection="1">
      <alignment horizontal="center" vertical="top"/>
      <protection locked="0"/>
    </xf>
    <xf numFmtId="3" fontId="7" fillId="0" borderId="1" xfId="0" applyNumberFormat="1" applyFont="1" applyBorder="1" applyAlignment="1">
      <alignment horizontal="center" vertical="center"/>
    </xf>
    <xf numFmtId="3" fontId="7" fillId="0" borderId="1" xfId="1" applyNumberFormat="1" applyFont="1" applyBorder="1" applyAlignment="1">
      <alignment horizontal="left" vertical="center"/>
    </xf>
    <xf numFmtId="3" fontId="7" fillId="0" borderId="1" xfId="0" applyNumberFormat="1" applyFont="1" applyBorder="1" applyAlignment="1" applyProtection="1">
      <alignment horizontal="left" vertical="top" wrapText="1"/>
      <protection locked="0"/>
    </xf>
    <xf numFmtId="3" fontId="7" fillId="7" borderId="1" xfId="1" applyNumberFormat="1" applyFont="1" applyFill="1" applyBorder="1" applyAlignment="1">
      <alignment horizontal="left" vertical="top"/>
    </xf>
    <xf numFmtId="3" fontId="7" fillId="0" borderId="1" xfId="0" applyNumberFormat="1" applyFont="1" applyBorder="1" applyAlignment="1">
      <alignment horizontal="center" vertical="top"/>
    </xf>
    <xf numFmtId="3" fontId="7" fillId="0" borderId="1" xfId="1" applyNumberFormat="1" applyFont="1" applyBorder="1" applyAlignment="1">
      <alignment horizontal="left" vertical="top"/>
    </xf>
    <xf numFmtId="3" fontId="7" fillId="0" borderId="1" xfId="0" applyNumberFormat="1" applyFont="1" applyBorder="1" applyAlignment="1" applyProtection="1">
      <alignment horizontal="left" vertical="center"/>
      <protection locked="0"/>
    </xf>
    <xf numFmtId="3" fontId="7" fillId="0" borderId="1" xfId="0" applyNumberFormat="1" applyFont="1" applyBorder="1" applyAlignment="1" applyProtection="1">
      <alignment vertical="center"/>
      <protection locked="0"/>
    </xf>
    <xf numFmtId="3" fontId="7" fillId="0" borderId="1" xfId="1" applyNumberFormat="1" applyFont="1" applyBorder="1" applyAlignment="1" applyProtection="1">
      <alignment horizontal="left" vertical="top"/>
      <protection locked="0"/>
    </xf>
    <xf numFmtId="3" fontId="7" fillId="0" borderId="1" xfId="1" applyNumberFormat="1" applyFont="1" applyBorder="1" applyAlignment="1" applyProtection="1">
      <alignment vertical="top"/>
      <protection locked="0"/>
    </xf>
    <xf numFmtId="3" fontId="7" fillId="0" borderId="1" xfId="1" applyNumberFormat="1" applyFont="1" applyBorder="1" applyAlignment="1" applyProtection="1">
      <alignment horizontal="left" vertical="center" wrapText="1"/>
      <protection locked="0"/>
    </xf>
    <xf numFmtId="3" fontId="7" fillId="0" borderId="1" xfId="1" applyNumberFormat="1" applyFont="1" applyBorder="1" applyAlignment="1" applyProtection="1">
      <alignment vertical="center" wrapText="1"/>
      <protection locked="0"/>
    </xf>
    <xf numFmtId="3" fontId="7" fillId="0" borderId="1" xfId="0" applyNumberFormat="1" applyFont="1" applyBorder="1" applyAlignment="1" applyProtection="1">
      <alignment vertical="top"/>
      <protection locked="0"/>
    </xf>
    <xf numFmtId="3" fontId="7" fillId="4" borderId="1" xfId="2" applyNumberFormat="1" applyFont="1" applyFill="1" applyBorder="1" applyAlignment="1">
      <alignment horizontal="left" vertical="center" wrapText="1"/>
    </xf>
    <xf numFmtId="3" fontId="7" fillId="4" borderId="1" xfId="2" applyNumberFormat="1" applyFont="1" applyFill="1" applyBorder="1" applyAlignment="1">
      <alignment vertical="center" wrapText="1"/>
    </xf>
    <xf numFmtId="3" fontId="7" fillId="0" borderId="1" xfId="2" applyNumberFormat="1" applyFont="1" applyBorder="1" applyAlignment="1" applyProtection="1">
      <alignment horizontal="center" vertical="center"/>
      <protection locked="0"/>
    </xf>
    <xf numFmtId="3" fontId="7" fillId="0" borderId="1" xfId="2" applyNumberFormat="1" applyFont="1" applyBorder="1" applyAlignment="1" applyProtection="1">
      <alignment horizontal="left" vertical="center" wrapText="1"/>
      <protection locked="0"/>
    </xf>
    <xf numFmtId="3" fontId="7" fillId="0" borderId="1" xfId="2" applyNumberFormat="1" applyFont="1" applyBorder="1" applyAlignment="1" applyProtection="1">
      <alignment vertical="center" wrapText="1"/>
      <protection locked="0"/>
    </xf>
    <xf numFmtId="3" fontId="7" fillId="0" borderId="1" xfId="2" applyNumberFormat="1" applyFont="1" applyBorder="1" applyAlignment="1" applyProtection="1">
      <alignment horizontal="left" vertical="top" wrapText="1"/>
      <protection locked="0"/>
    </xf>
    <xf numFmtId="3" fontId="7" fillId="0" borderId="1" xfId="2" applyNumberFormat="1" applyFont="1" applyBorder="1" applyAlignment="1" applyProtection="1">
      <alignment vertical="top" wrapText="1"/>
      <protection locked="0"/>
    </xf>
    <xf numFmtId="3" fontId="7" fillId="4" borderId="1" xfId="2" applyNumberFormat="1" applyFont="1" applyFill="1" applyBorder="1" applyAlignment="1">
      <alignment horizontal="left" vertical="top" wrapText="1"/>
    </xf>
    <xf numFmtId="3" fontId="7" fillId="4" borderId="1" xfId="2" applyNumberFormat="1" applyFont="1" applyFill="1" applyBorder="1" applyAlignment="1">
      <alignment vertical="top" wrapText="1"/>
    </xf>
    <xf numFmtId="3" fontId="7" fillId="0" borderId="1" xfId="0" applyNumberFormat="1" applyFont="1" applyBorder="1" applyAlignment="1" applyProtection="1">
      <alignment vertical="top" wrapText="1"/>
      <protection locked="0"/>
    </xf>
    <xf numFmtId="3" fontId="15" fillId="2" borderId="0" xfId="0" applyNumberFormat="1" applyFont="1" applyFill="1" applyAlignment="1" applyProtection="1">
      <alignment horizontal="center" vertical="center"/>
      <protection locked="0"/>
    </xf>
    <xf numFmtId="3" fontId="7" fillId="0" borderId="1" xfId="1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/>
    </xf>
    <xf numFmtId="3" fontId="7" fillId="0" borderId="1" xfId="1" applyNumberFormat="1" applyFont="1" applyBorder="1" applyAlignment="1">
      <alignment horizontal="right" vertical="top" wrapText="1"/>
    </xf>
    <xf numFmtId="0" fontId="3" fillId="0" borderId="0" xfId="0" applyFont="1" applyAlignment="1">
      <alignment horizontal="center" vertical="center" wrapText="1"/>
    </xf>
    <xf numFmtId="0" fontId="8" fillId="0" borderId="0" xfId="1" applyFont="1" applyAlignment="1">
      <alignment horizontal="left" wrapText="1"/>
    </xf>
  </cellXfs>
  <cellStyles count="5">
    <cellStyle name="Normal" xfId="0" builtinId="0"/>
    <cellStyle name="Normal 2" xfId="2"/>
    <cellStyle name="Normal 3" xfId="3"/>
    <cellStyle name="Normal 4" xfId="4"/>
    <cellStyle name="Normal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1"/>
  <sheetViews>
    <sheetView tabSelected="1" zoomScaleNormal="100" workbookViewId="0">
      <selection activeCell="F1" sqref="F1"/>
    </sheetView>
  </sheetViews>
  <sheetFormatPr defaultRowHeight="15" x14ac:dyDescent="0.25"/>
  <cols>
    <col min="1" max="1" width="10.42578125" customWidth="1"/>
    <col min="3" max="3" width="52.5703125" customWidth="1"/>
    <col min="4" max="4" width="16.7109375" customWidth="1"/>
  </cols>
  <sheetData>
    <row r="1" spans="1:4" x14ac:dyDescent="0.25">
      <c r="A1" s="42"/>
      <c r="B1" s="42"/>
      <c r="C1" s="42"/>
      <c r="D1" s="43"/>
    </row>
    <row r="2" spans="1:4" x14ac:dyDescent="0.25">
      <c r="A2" s="42"/>
      <c r="B2" s="42"/>
      <c r="C2" s="42"/>
      <c r="D2" s="80" t="s">
        <v>263</v>
      </c>
    </row>
    <row r="3" spans="1:4" x14ac:dyDescent="0.25">
      <c r="A3" s="42"/>
      <c r="B3" s="42"/>
      <c r="C3" s="42"/>
      <c r="D3" s="43"/>
    </row>
    <row r="4" spans="1:4" x14ac:dyDescent="0.25">
      <c r="A4" s="42"/>
      <c r="B4" s="42"/>
      <c r="C4" s="42"/>
      <c r="D4" s="43"/>
    </row>
    <row r="5" spans="1:4" ht="18.75" x14ac:dyDescent="0.25">
      <c r="A5" s="84" t="s">
        <v>275</v>
      </c>
      <c r="B5" s="84"/>
      <c r="C5" s="84"/>
      <c r="D5" s="84"/>
    </row>
    <row r="6" spans="1:4" ht="18.75" x14ac:dyDescent="0.25">
      <c r="A6" s="84"/>
      <c r="B6" s="84"/>
      <c r="C6" s="84"/>
      <c r="D6" s="84"/>
    </row>
    <row r="7" spans="1:4" x14ac:dyDescent="0.25">
      <c r="A7" s="42"/>
      <c r="B7" s="44"/>
      <c r="C7" s="44"/>
      <c r="D7" s="45"/>
    </row>
    <row r="8" spans="1:4" x14ac:dyDescent="0.25">
      <c r="A8" s="85" t="s">
        <v>162</v>
      </c>
      <c r="B8" s="85"/>
      <c r="C8" s="85"/>
      <c r="D8" s="85"/>
    </row>
    <row r="9" spans="1:4" x14ac:dyDescent="0.25">
      <c r="A9" s="85"/>
      <c r="B9" s="85"/>
      <c r="C9" s="85"/>
      <c r="D9" s="85"/>
    </row>
    <row r="10" spans="1:4" ht="18.75" x14ac:dyDescent="0.4">
      <c r="A10" s="1"/>
      <c r="B10" s="8"/>
      <c r="C10" s="8"/>
      <c r="D10" s="11" t="s">
        <v>169</v>
      </c>
    </row>
    <row r="11" spans="1:4" ht="25.5" x14ac:dyDescent="0.25">
      <c r="A11" s="12" t="s">
        <v>0</v>
      </c>
      <c r="B11" s="12" t="s">
        <v>1</v>
      </c>
      <c r="C11" s="13" t="s">
        <v>2</v>
      </c>
      <c r="D11" s="13" t="s">
        <v>282</v>
      </c>
    </row>
    <row r="12" spans="1:4" x14ac:dyDescent="0.25">
      <c r="A12" s="14">
        <v>0</v>
      </c>
      <c r="B12" s="14">
        <v>1</v>
      </c>
      <c r="C12" s="13">
        <v>2</v>
      </c>
      <c r="D12" s="13">
        <v>3</v>
      </c>
    </row>
    <row r="13" spans="1:4" x14ac:dyDescent="0.25">
      <c r="A13" s="26"/>
      <c r="B13" s="26"/>
      <c r="C13" s="15" t="s">
        <v>3</v>
      </c>
      <c r="D13" s="16">
        <f>D14+D28</f>
        <v>1227482</v>
      </c>
    </row>
    <row r="14" spans="1:4" x14ac:dyDescent="0.25">
      <c r="A14" s="17"/>
      <c r="B14" s="17"/>
      <c r="C14" s="2" t="s">
        <v>4</v>
      </c>
      <c r="D14" s="18">
        <f t="shared" ref="D14" si="0">D15</f>
        <v>909493</v>
      </c>
    </row>
    <row r="15" spans="1:4" x14ac:dyDescent="0.25">
      <c r="A15" s="17"/>
      <c r="B15" s="17"/>
      <c r="C15" s="2" t="s">
        <v>177</v>
      </c>
      <c r="D15" s="18">
        <f>D19+D21+D23+D16</f>
        <v>909493</v>
      </c>
    </row>
    <row r="16" spans="1:4" x14ac:dyDescent="0.25">
      <c r="A16" s="17" t="s">
        <v>274</v>
      </c>
      <c r="B16" s="17"/>
      <c r="C16" s="2" t="s">
        <v>264</v>
      </c>
      <c r="D16" s="18">
        <f>D17</f>
        <v>2184</v>
      </c>
    </row>
    <row r="17" spans="1:4" x14ac:dyDescent="0.25">
      <c r="A17" s="17" t="s">
        <v>273</v>
      </c>
      <c r="B17" s="17"/>
      <c r="C17" s="2" t="s">
        <v>265</v>
      </c>
      <c r="D17" s="18">
        <f>D18</f>
        <v>2184</v>
      </c>
    </row>
    <row r="18" spans="1:4" ht="25.5" x14ac:dyDescent="0.25">
      <c r="A18" s="61" t="s">
        <v>272</v>
      </c>
      <c r="B18" s="61"/>
      <c r="C18" s="81" t="s">
        <v>266</v>
      </c>
      <c r="D18" s="31">
        <v>2184</v>
      </c>
    </row>
    <row r="19" spans="1:4" x14ac:dyDescent="0.25">
      <c r="A19" s="4" t="s">
        <v>5</v>
      </c>
      <c r="B19" s="17"/>
      <c r="C19" s="2" t="s">
        <v>178</v>
      </c>
      <c r="D19" s="18">
        <f t="shared" ref="D19" si="1">D20</f>
        <v>879572</v>
      </c>
    </row>
    <row r="20" spans="1:4" x14ac:dyDescent="0.25">
      <c r="A20" s="56" t="s">
        <v>6</v>
      </c>
      <c r="B20" s="20"/>
      <c r="C20" s="5" t="s">
        <v>179</v>
      </c>
      <c r="D20" s="19">
        <v>879572</v>
      </c>
    </row>
    <row r="21" spans="1:4" x14ac:dyDescent="0.25">
      <c r="A21" s="4" t="s">
        <v>7</v>
      </c>
      <c r="B21" s="17"/>
      <c r="C21" s="2" t="s">
        <v>180</v>
      </c>
      <c r="D21" s="18">
        <f t="shared" ref="D21" si="2">D22</f>
        <v>19261</v>
      </c>
    </row>
    <row r="22" spans="1:4" x14ac:dyDescent="0.25">
      <c r="A22" s="56" t="s">
        <v>8</v>
      </c>
      <c r="B22" s="20"/>
      <c r="C22" s="5" t="s">
        <v>181</v>
      </c>
      <c r="D22" s="19">
        <v>19261</v>
      </c>
    </row>
    <row r="23" spans="1:4" x14ac:dyDescent="0.25">
      <c r="A23" s="4" t="s">
        <v>9</v>
      </c>
      <c r="B23" s="17"/>
      <c r="C23" s="2" t="s">
        <v>10</v>
      </c>
      <c r="D23" s="3">
        <f>D24+D25</f>
        <v>8476</v>
      </c>
    </row>
    <row r="24" spans="1:4" x14ac:dyDescent="0.25">
      <c r="A24" s="82" t="s">
        <v>271</v>
      </c>
      <c r="B24" s="61"/>
      <c r="C24" s="81" t="s">
        <v>267</v>
      </c>
      <c r="D24" s="83">
        <v>6</v>
      </c>
    </row>
    <row r="25" spans="1:4" x14ac:dyDescent="0.25">
      <c r="A25" s="4" t="s">
        <v>11</v>
      </c>
      <c r="B25" s="17"/>
      <c r="C25" s="2" t="s">
        <v>12</v>
      </c>
      <c r="D25" s="18">
        <f>D26+D27</f>
        <v>8470</v>
      </c>
    </row>
    <row r="26" spans="1:4" ht="25.5" x14ac:dyDescent="0.25">
      <c r="A26" s="56"/>
      <c r="B26" s="20"/>
      <c r="C26" s="5" t="s">
        <v>182</v>
      </c>
      <c r="D26" s="19">
        <v>7623</v>
      </c>
    </row>
    <row r="27" spans="1:4" x14ac:dyDescent="0.25">
      <c r="A27" s="56"/>
      <c r="B27" s="20"/>
      <c r="C27" s="5" t="s">
        <v>183</v>
      </c>
      <c r="D27" s="19">
        <v>847</v>
      </c>
    </row>
    <row r="28" spans="1:4" x14ac:dyDescent="0.25">
      <c r="A28" s="17"/>
      <c r="B28" s="17"/>
      <c r="C28" s="21" t="s">
        <v>184</v>
      </c>
      <c r="D28" s="18">
        <f>D29+D38+D43</f>
        <v>317989</v>
      </c>
    </row>
    <row r="29" spans="1:4" x14ac:dyDescent="0.25">
      <c r="A29" s="4" t="s">
        <v>13</v>
      </c>
      <c r="B29" s="17"/>
      <c r="C29" s="2" t="s">
        <v>185</v>
      </c>
      <c r="D29" s="18">
        <f t="shared" ref="D29" si="3">D30+D37</f>
        <v>286730</v>
      </c>
    </row>
    <row r="30" spans="1:4" ht="25.5" x14ac:dyDescent="0.25">
      <c r="A30" s="4" t="s">
        <v>14</v>
      </c>
      <c r="B30" s="17"/>
      <c r="C30" s="2" t="s">
        <v>186</v>
      </c>
      <c r="D30" s="18">
        <f t="shared" ref="D30" si="4">D31+D33+D36+D32</f>
        <v>204890</v>
      </c>
    </row>
    <row r="31" spans="1:4" ht="25.5" x14ac:dyDescent="0.25">
      <c r="A31" s="20"/>
      <c r="B31" s="20"/>
      <c r="C31" s="5" t="s">
        <v>187</v>
      </c>
      <c r="D31" s="19">
        <v>1620</v>
      </c>
    </row>
    <row r="32" spans="1:4" x14ac:dyDescent="0.25">
      <c r="A32" s="20"/>
      <c r="B32" s="20"/>
      <c r="C32" s="5" t="s">
        <v>188</v>
      </c>
      <c r="D32" s="19">
        <v>23000</v>
      </c>
    </row>
    <row r="33" spans="1:4" x14ac:dyDescent="0.25">
      <c r="A33" s="17"/>
      <c r="B33" s="17"/>
      <c r="C33" s="2" t="s">
        <v>189</v>
      </c>
      <c r="D33" s="18">
        <f t="shared" ref="D33" si="5">D34+D35</f>
        <v>179820</v>
      </c>
    </row>
    <row r="34" spans="1:4" x14ac:dyDescent="0.25">
      <c r="A34" s="20"/>
      <c r="B34" s="20"/>
      <c r="C34" s="5" t="s">
        <v>139</v>
      </c>
      <c r="D34" s="19">
        <v>179550</v>
      </c>
    </row>
    <row r="35" spans="1:4" x14ac:dyDescent="0.25">
      <c r="A35" s="20"/>
      <c r="B35" s="20"/>
      <c r="C35" s="5" t="s">
        <v>15</v>
      </c>
      <c r="D35" s="19">
        <v>270</v>
      </c>
    </row>
    <row r="36" spans="1:4" x14ac:dyDescent="0.25">
      <c r="A36" s="30"/>
      <c r="B36" s="30"/>
      <c r="C36" s="6" t="s">
        <v>190</v>
      </c>
      <c r="D36" s="22">
        <v>450</v>
      </c>
    </row>
    <row r="37" spans="1:4" ht="38.25" x14ac:dyDescent="0.25">
      <c r="A37" s="7" t="s">
        <v>16</v>
      </c>
      <c r="B37" s="30"/>
      <c r="C37" s="6" t="s">
        <v>191</v>
      </c>
      <c r="D37" s="22">
        <v>81840</v>
      </c>
    </row>
    <row r="38" spans="1:4" ht="25.5" x14ac:dyDescent="0.25">
      <c r="A38" s="4" t="s">
        <v>17</v>
      </c>
      <c r="B38" s="17"/>
      <c r="C38" s="21" t="s">
        <v>192</v>
      </c>
      <c r="D38" s="18">
        <f>D39+D41</f>
        <v>7128</v>
      </c>
    </row>
    <row r="39" spans="1:4" x14ac:dyDescent="0.25">
      <c r="A39" s="4" t="s">
        <v>18</v>
      </c>
      <c r="B39" s="17"/>
      <c r="C39" s="21" t="s">
        <v>193</v>
      </c>
      <c r="D39" s="18">
        <f>SUM(D40:D40)</f>
        <v>2693</v>
      </c>
    </row>
    <row r="40" spans="1:4" x14ac:dyDescent="0.25">
      <c r="A40" s="56" t="s">
        <v>19</v>
      </c>
      <c r="B40" s="20"/>
      <c r="C40" s="5" t="s">
        <v>20</v>
      </c>
      <c r="D40" s="19">
        <v>2693</v>
      </c>
    </row>
    <row r="41" spans="1:4" x14ac:dyDescent="0.25">
      <c r="A41" s="4" t="s">
        <v>21</v>
      </c>
      <c r="B41" s="17"/>
      <c r="C41" s="21" t="s">
        <v>195</v>
      </c>
      <c r="D41" s="18">
        <f t="shared" ref="D41" si="6">D42</f>
        <v>4435</v>
      </c>
    </row>
    <row r="42" spans="1:4" x14ac:dyDescent="0.25">
      <c r="A42" s="56" t="s">
        <v>22</v>
      </c>
      <c r="B42" s="20"/>
      <c r="C42" s="5" t="s">
        <v>23</v>
      </c>
      <c r="D42" s="19">
        <v>4435</v>
      </c>
    </row>
    <row r="43" spans="1:4" ht="25.5" x14ac:dyDescent="0.25">
      <c r="A43" s="4" t="s">
        <v>24</v>
      </c>
      <c r="B43" s="17"/>
      <c r="C43" s="21" t="s">
        <v>196</v>
      </c>
      <c r="D43" s="18">
        <f t="shared" ref="D43" si="7">D48+D44+D50</f>
        <v>24131</v>
      </c>
    </row>
    <row r="44" spans="1:4" x14ac:dyDescent="0.25">
      <c r="A44" s="4" t="s">
        <v>25</v>
      </c>
      <c r="B44" s="17"/>
      <c r="C44" s="2" t="s">
        <v>197</v>
      </c>
      <c r="D44" s="18">
        <f>SUM(D45:D47)</f>
        <v>9131</v>
      </c>
    </row>
    <row r="45" spans="1:4" x14ac:dyDescent="0.25">
      <c r="A45" s="56" t="s">
        <v>26</v>
      </c>
      <c r="B45" s="20"/>
      <c r="C45" s="5" t="s">
        <v>23</v>
      </c>
      <c r="D45" s="19">
        <v>7353</v>
      </c>
    </row>
    <row r="46" spans="1:4" x14ac:dyDescent="0.25">
      <c r="A46" s="56" t="s">
        <v>269</v>
      </c>
      <c r="B46" s="20"/>
      <c r="C46" s="5" t="s">
        <v>268</v>
      </c>
      <c r="D46" s="19">
        <v>1691</v>
      </c>
    </row>
    <row r="47" spans="1:4" x14ac:dyDescent="0.25">
      <c r="A47" s="56" t="s">
        <v>270</v>
      </c>
      <c r="B47" s="20"/>
      <c r="C47" s="5" t="s">
        <v>194</v>
      </c>
      <c r="D47" s="19">
        <v>87</v>
      </c>
    </row>
    <row r="48" spans="1:4" x14ac:dyDescent="0.25">
      <c r="A48" s="4" t="s">
        <v>27</v>
      </c>
      <c r="B48" s="17"/>
      <c r="C48" s="2" t="s">
        <v>28</v>
      </c>
      <c r="D48" s="18">
        <f t="shared" ref="D48" si="8">D49</f>
        <v>14564</v>
      </c>
    </row>
    <row r="49" spans="1:4" x14ac:dyDescent="0.25">
      <c r="A49" s="56" t="s">
        <v>29</v>
      </c>
      <c r="B49" s="20"/>
      <c r="C49" s="5" t="s">
        <v>194</v>
      </c>
      <c r="D49" s="19">
        <v>14564</v>
      </c>
    </row>
    <row r="50" spans="1:4" x14ac:dyDescent="0.25">
      <c r="A50" s="4" t="s">
        <v>30</v>
      </c>
      <c r="B50" s="17"/>
      <c r="C50" s="2" t="s">
        <v>195</v>
      </c>
      <c r="D50" s="18">
        <f t="shared" ref="D50" si="9">D51</f>
        <v>436</v>
      </c>
    </row>
    <row r="51" spans="1:4" x14ac:dyDescent="0.25">
      <c r="A51" s="56" t="s">
        <v>31</v>
      </c>
      <c r="B51" s="20"/>
      <c r="C51" s="5" t="s">
        <v>194</v>
      </c>
      <c r="D51" s="19">
        <v>436</v>
      </c>
    </row>
    <row r="52" spans="1:4" x14ac:dyDescent="0.25">
      <c r="A52" s="26" t="s">
        <v>32</v>
      </c>
      <c r="B52" s="26"/>
      <c r="C52" s="15" t="s">
        <v>33</v>
      </c>
      <c r="D52" s="16"/>
    </row>
    <row r="53" spans="1:4" x14ac:dyDescent="0.25">
      <c r="A53" s="26"/>
      <c r="B53" s="26" t="s">
        <v>198</v>
      </c>
      <c r="C53" s="15" t="s">
        <v>199</v>
      </c>
      <c r="D53" s="16">
        <f>D56+D80</f>
        <v>5531518</v>
      </c>
    </row>
    <row r="54" spans="1:4" x14ac:dyDescent="0.25">
      <c r="A54" s="26"/>
      <c r="B54" s="26" t="s">
        <v>200</v>
      </c>
      <c r="C54" s="15" t="s">
        <v>201</v>
      </c>
      <c r="D54" s="16">
        <f>D57+D81</f>
        <v>1517495</v>
      </c>
    </row>
    <row r="55" spans="1:4" x14ac:dyDescent="0.25">
      <c r="A55" s="17" t="s">
        <v>32</v>
      </c>
      <c r="B55" s="17" t="s">
        <v>34</v>
      </c>
      <c r="C55" s="47" t="s">
        <v>35</v>
      </c>
      <c r="D55" s="18"/>
    </row>
    <row r="56" spans="1:4" x14ac:dyDescent="0.25">
      <c r="A56" s="17"/>
      <c r="B56" s="17" t="s">
        <v>198</v>
      </c>
      <c r="C56" s="27" t="s">
        <v>199</v>
      </c>
      <c r="D56" s="18">
        <f>D59+D62+D65+D68+D71+D74+D77</f>
        <v>4799678</v>
      </c>
    </row>
    <row r="57" spans="1:4" x14ac:dyDescent="0.25">
      <c r="A57" s="17"/>
      <c r="B57" s="17" t="s">
        <v>200</v>
      </c>
      <c r="C57" s="27" t="s">
        <v>201</v>
      </c>
      <c r="D57" s="18">
        <f>D60+D63+D66+D69+D72+D75+D78</f>
        <v>1002505</v>
      </c>
    </row>
    <row r="58" spans="1:4" x14ac:dyDescent="0.25">
      <c r="A58" s="17" t="s">
        <v>32</v>
      </c>
      <c r="B58" s="17">
        <v>10</v>
      </c>
      <c r="C58" s="2" t="s">
        <v>36</v>
      </c>
      <c r="D58" s="18"/>
    </row>
    <row r="59" spans="1:4" x14ac:dyDescent="0.25">
      <c r="A59" s="17"/>
      <c r="B59" s="17" t="s">
        <v>198</v>
      </c>
      <c r="C59" s="27" t="s">
        <v>199</v>
      </c>
      <c r="D59" s="18">
        <f t="shared" ref="D59:D60" si="10">D95</f>
        <v>625275</v>
      </c>
    </row>
    <row r="60" spans="1:4" x14ac:dyDescent="0.25">
      <c r="A60" s="17"/>
      <c r="B60" s="17" t="s">
        <v>200</v>
      </c>
      <c r="C60" s="27" t="s">
        <v>201</v>
      </c>
      <c r="D60" s="18">
        <f t="shared" si="10"/>
        <v>625275</v>
      </c>
    </row>
    <row r="61" spans="1:4" x14ac:dyDescent="0.25">
      <c r="A61" s="17" t="s">
        <v>32</v>
      </c>
      <c r="B61" s="17">
        <v>20</v>
      </c>
      <c r="C61" s="2" t="s">
        <v>202</v>
      </c>
      <c r="D61" s="18"/>
    </row>
    <row r="62" spans="1:4" x14ac:dyDescent="0.25">
      <c r="A62" s="17"/>
      <c r="B62" s="17" t="s">
        <v>198</v>
      </c>
      <c r="C62" s="27" t="s">
        <v>199</v>
      </c>
      <c r="D62" s="18">
        <f>D155+D374+D419</f>
        <v>240465</v>
      </c>
    </row>
    <row r="63" spans="1:4" x14ac:dyDescent="0.25">
      <c r="A63" s="17"/>
      <c r="B63" s="17" t="s">
        <v>200</v>
      </c>
      <c r="C63" s="27" t="s">
        <v>201</v>
      </c>
      <c r="D63" s="18">
        <f>D156+D375+D420</f>
        <v>232050</v>
      </c>
    </row>
    <row r="64" spans="1:4" ht="25.5" x14ac:dyDescent="0.25">
      <c r="A64" s="17" t="s">
        <v>32</v>
      </c>
      <c r="B64" s="17">
        <v>56</v>
      </c>
      <c r="C64" s="2" t="s">
        <v>203</v>
      </c>
      <c r="D64" s="18"/>
    </row>
    <row r="65" spans="1:4" x14ac:dyDescent="0.25">
      <c r="A65" s="17"/>
      <c r="B65" s="17" t="s">
        <v>198</v>
      </c>
      <c r="C65" s="27" t="s">
        <v>199</v>
      </c>
      <c r="D65" s="18">
        <f>D446</f>
        <v>4435</v>
      </c>
    </row>
    <row r="66" spans="1:4" x14ac:dyDescent="0.25">
      <c r="A66" s="17"/>
      <c r="B66" s="17" t="s">
        <v>200</v>
      </c>
      <c r="C66" s="27" t="s">
        <v>201</v>
      </c>
      <c r="D66" s="18">
        <f>D447</f>
        <v>4435</v>
      </c>
    </row>
    <row r="67" spans="1:4" x14ac:dyDescent="0.25">
      <c r="A67" s="17" t="s">
        <v>32</v>
      </c>
      <c r="B67" s="17">
        <v>57</v>
      </c>
      <c r="C67" s="2" t="s">
        <v>279</v>
      </c>
      <c r="D67" s="18"/>
    </row>
    <row r="68" spans="1:4" x14ac:dyDescent="0.25">
      <c r="A68" s="17"/>
      <c r="B68" s="17" t="s">
        <v>198</v>
      </c>
      <c r="C68" s="27" t="s">
        <v>199</v>
      </c>
      <c r="D68" s="18">
        <f>D290</f>
        <v>295</v>
      </c>
    </row>
    <row r="69" spans="1:4" x14ac:dyDescent="0.25">
      <c r="A69" s="17"/>
      <c r="B69" s="17" t="s">
        <v>200</v>
      </c>
      <c r="C69" s="27" t="s">
        <v>201</v>
      </c>
      <c r="D69" s="18">
        <f>D291</f>
        <v>295</v>
      </c>
    </row>
    <row r="70" spans="1:4" ht="38.25" x14ac:dyDescent="0.25">
      <c r="A70" s="17" t="s">
        <v>32</v>
      </c>
      <c r="B70" s="17" t="s">
        <v>37</v>
      </c>
      <c r="C70" s="2" t="s">
        <v>204</v>
      </c>
      <c r="D70" s="18"/>
    </row>
    <row r="71" spans="1:4" x14ac:dyDescent="0.25">
      <c r="A71" s="17"/>
      <c r="B71" s="17" t="s">
        <v>198</v>
      </c>
      <c r="C71" s="27" t="s">
        <v>199</v>
      </c>
      <c r="D71" s="18">
        <f t="shared" ref="D71:D72" si="11">D299+D383</f>
        <v>3893794</v>
      </c>
    </row>
    <row r="72" spans="1:4" x14ac:dyDescent="0.25">
      <c r="A72" s="17"/>
      <c r="B72" s="17" t="s">
        <v>200</v>
      </c>
      <c r="C72" s="27" t="s">
        <v>201</v>
      </c>
      <c r="D72" s="18">
        <f t="shared" si="11"/>
        <v>110036</v>
      </c>
    </row>
    <row r="73" spans="1:4" x14ac:dyDescent="0.25">
      <c r="A73" s="17" t="s">
        <v>32</v>
      </c>
      <c r="B73" s="17" t="s">
        <v>38</v>
      </c>
      <c r="C73" s="2" t="s">
        <v>39</v>
      </c>
      <c r="D73" s="18"/>
    </row>
    <row r="74" spans="1:4" x14ac:dyDescent="0.25">
      <c r="A74" s="17"/>
      <c r="B74" s="17" t="s">
        <v>198</v>
      </c>
      <c r="C74" s="27" t="s">
        <v>199</v>
      </c>
      <c r="D74" s="18">
        <f t="shared" ref="D74:D75" si="12">D332</f>
        <v>7414</v>
      </c>
    </row>
    <row r="75" spans="1:4" x14ac:dyDescent="0.25">
      <c r="A75" s="17"/>
      <c r="B75" s="17" t="s">
        <v>200</v>
      </c>
      <c r="C75" s="27" t="s">
        <v>201</v>
      </c>
      <c r="D75" s="18">
        <f t="shared" si="12"/>
        <v>7414</v>
      </c>
    </row>
    <row r="76" spans="1:4" ht="25.5" x14ac:dyDescent="0.25">
      <c r="A76" s="28" t="s">
        <v>32</v>
      </c>
      <c r="B76" s="28">
        <v>65</v>
      </c>
      <c r="C76" s="2" t="s">
        <v>205</v>
      </c>
      <c r="D76" s="18"/>
    </row>
    <row r="77" spans="1:4" x14ac:dyDescent="0.25">
      <c r="A77" s="28"/>
      <c r="B77" s="17" t="s">
        <v>198</v>
      </c>
      <c r="C77" s="27" t="s">
        <v>199</v>
      </c>
      <c r="D77" s="18">
        <f t="shared" ref="D77:D78" si="13">D398</f>
        <v>28000</v>
      </c>
    </row>
    <row r="78" spans="1:4" x14ac:dyDescent="0.25">
      <c r="A78" s="28"/>
      <c r="B78" s="17" t="s">
        <v>200</v>
      </c>
      <c r="C78" s="27" t="s">
        <v>201</v>
      </c>
      <c r="D78" s="18">
        <f t="shared" si="13"/>
        <v>23000</v>
      </c>
    </row>
    <row r="79" spans="1:4" x14ac:dyDescent="0.25">
      <c r="A79" s="17" t="s">
        <v>32</v>
      </c>
      <c r="B79" s="17">
        <v>70</v>
      </c>
      <c r="C79" s="27" t="s">
        <v>40</v>
      </c>
      <c r="D79" s="18"/>
    </row>
    <row r="80" spans="1:4" x14ac:dyDescent="0.25">
      <c r="A80" s="17"/>
      <c r="B80" s="17" t="s">
        <v>198</v>
      </c>
      <c r="C80" s="27" t="s">
        <v>199</v>
      </c>
      <c r="D80" s="18">
        <f>D341+D404</f>
        <v>731840</v>
      </c>
    </row>
    <row r="81" spans="1:4" x14ac:dyDescent="0.25">
      <c r="A81" s="17"/>
      <c r="B81" s="17" t="s">
        <v>200</v>
      </c>
      <c r="C81" s="27" t="s">
        <v>201</v>
      </c>
      <c r="D81" s="18">
        <f>D342+D405</f>
        <v>514990</v>
      </c>
    </row>
    <row r="82" spans="1:4" x14ac:dyDescent="0.25">
      <c r="A82" s="17" t="s">
        <v>32</v>
      </c>
      <c r="B82" s="17"/>
      <c r="C82" s="27" t="s">
        <v>41</v>
      </c>
      <c r="D82" s="18"/>
    </row>
    <row r="83" spans="1:4" x14ac:dyDescent="0.25">
      <c r="A83" s="17"/>
      <c r="B83" s="17" t="s">
        <v>198</v>
      </c>
      <c r="C83" s="27" t="s">
        <v>199</v>
      </c>
      <c r="D83" s="18">
        <f>D86+D365+D443</f>
        <v>5531518</v>
      </c>
    </row>
    <row r="84" spans="1:4" x14ac:dyDescent="0.25">
      <c r="A84" s="17"/>
      <c r="B84" s="17" t="s">
        <v>200</v>
      </c>
      <c r="C84" s="27" t="s">
        <v>201</v>
      </c>
      <c r="D84" s="18">
        <f>D87+D366+D444</f>
        <v>1517495</v>
      </c>
    </row>
    <row r="85" spans="1:4" x14ac:dyDescent="0.25">
      <c r="A85" s="17" t="s">
        <v>32</v>
      </c>
      <c r="B85" s="17"/>
      <c r="C85" s="27" t="s">
        <v>42</v>
      </c>
      <c r="D85" s="18"/>
    </row>
    <row r="86" spans="1:4" x14ac:dyDescent="0.25">
      <c r="A86" s="17"/>
      <c r="B86" s="17" t="s">
        <v>198</v>
      </c>
      <c r="C86" s="27" t="s">
        <v>199</v>
      </c>
      <c r="D86" s="18">
        <f t="shared" ref="D86:D87" si="14">D89</f>
        <v>1234745</v>
      </c>
    </row>
    <row r="87" spans="1:4" x14ac:dyDescent="0.25">
      <c r="A87" s="17"/>
      <c r="B87" s="17" t="s">
        <v>200</v>
      </c>
      <c r="C87" s="27" t="s">
        <v>201</v>
      </c>
      <c r="D87" s="18">
        <f t="shared" si="14"/>
        <v>1226330</v>
      </c>
    </row>
    <row r="88" spans="1:4" x14ac:dyDescent="0.25">
      <c r="A88" s="17" t="s">
        <v>32</v>
      </c>
      <c r="B88" s="17" t="s">
        <v>43</v>
      </c>
      <c r="C88" s="27" t="s">
        <v>206</v>
      </c>
      <c r="D88" s="18"/>
    </row>
    <row r="89" spans="1:4" x14ac:dyDescent="0.25">
      <c r="A89" s="17"/>
      <c r="B89" s="17" t="s">
        <v>198</v>
      </c>
      <c r="C89" s="27" t="s">
        <v>199</v>
      </c>
      <c r="D89" s="18">
        <f>D92+D341</f>
        <v>1234745</v>
      </c>
    </row>
    <row r="90" spans="1:4" x14ac:dyDescent="0.25">
      <c r="A90" s="17"/>
      <c r="B90" s="17" t="s">
        <v>200</v>
      </c>
      <c r="C90" s="27" t="s">
        <v>201</v>
      </c>
      <c r="D90" s="18">
        <f>D93+D342</f>
        <v>1226330</v>
      </c>
    </row>
    <row r="91" spans="1:4" x14ac:dyDescent="0.25">
      <c r="A91" s="17" t="s">
        <v>32</v>
      </c>
      <c r="B91" s="17" t="s">
        <v>34</v>
      </c>
      <c r="C91" s="27" t="s">
        <v>35</v>
      </c>
      <c r="D91" s="18"/>
    </row>
    <row r="92" spans="1:4" x14ac:dyDescent="0.25">
      <c r="A92" s="17"/>
      <c r="B92" s="17" t="s">
        <v>198</v>
      </c>
      <c r="C92" s="27" t="s">
        <v>199</v>
      </c>
      <c r="D92" s="18">
        <f>D95+D155+D290+D299+D332</f>
        <v>899575</v>
      </c>
    </row>
    <row r="93" spans="1:4" x14ac:dyDescent="0.25">
      <c r="A93" s="17"/>
      <c r="B93" s="17" t="s">
        <v>200</v>
      </c>
      <c r="C93" s="27" t="s">
        <v>201</v>
      </c>
      <c r="D93" s="18">
        <f>D96+D156+D291+D300+D333</f>
        <v>891160</v>
      </c>
    </row>
    <row r="94" spans="1:4" x14ac:dyDescent="0.25">
      <c r="A94" s="17" t="s">
        <v>32</v>
      </c>
      <c r="B94" s="17">
        <v>10</v>
      </c>
      <c r="C94" s="27" t="s">
        <v>36</v>
      </c>
      <c r="D94" s="18"/>
    </row>
    <row r="95" spans="1:4" x14ac:dyDescent="0.25">
      <c r="A95" s="17"/>
      <c r="B95" s="17" t="s">
        <v>198</v>
      </c>
      <c r="C95" s="27" t="s">
        <v>199</v>
      </c>
      <c r="D95" s="18">
        <f>D98+D128+D122</f>
        <v>625275</v>
      </c>
    </row>
    <row r="96" spans="1:4" x14ac:dyDescent="0.25">
      <c r="A96" s="17"/>
      <c r="B96" s="17" t="s">
        <v>200</v>
      </c>
      <c r="C96" s="27" t="s">
        <v>201</v>
      </c>
      <c r="D96" s="18">
        <f>D99+D129+D123</f>
        <v>625275</v>
      </c>
    </row>
    <row r="97" spans="1:4" x14ac:dyDescent="0.25">
      <c r="A97" s="17" t="s">
        <v>32</v>
      </c>
      <c r="B97" s="17" t="s">
        <v>44</v>
      </c>
      <c r="C97" s="27" t="s">
        <v>207</v>
      </c>
      <c r="D97" s="18"/>
    </row>
    <row r="98" spans="1:4" x14ac:dyDescent="0.25">
      <c r="A98" s="17"/>
      <c r="B98" s="17" t="s">
        <v>198</v>
      </c>
      <c r="C98" s="27" t="s">
        <v>199</v>
      </c>
      <c r="D98" s="18">
        <f>D101+D104+D107+D110+D113+D119+D116</f>
        <v>596489</v>
      </c>
    </row>
    <row r="99" spans="1:4" x14ac:dyDescent="0.25">
      <c r="A99" s="17"/>
      <c r="B99" s="17" t="s">
        <v>200</v>
      </c>
      <c r="C99" s="27" t="s">
        <v>201</v>
      </c>
      <c r="D99" s="18">
        <f>D102+D105+D108+D111+D114+D120+D117</f>
        <v>596489</v>
      </c>
    </row>
    <row r="100" spans="1:4" x14ac:dyDescent="0.25">
      <c r="A100" s="57" t="s">
        <v>32</v>
      </c>
      <c r="B100" s="57" t="s">
        <v>45</v>
      </c>
      <c r="C100" s="58" t="s">
        <v>208</v>
      </c>
      <c r="D100" s="31"/>
    </row>
    <row r="101" spans="1:4" x14ac:dyDescent="0.25">
      <c r="A101" s="57"/>
      <c r="B101" s="14" t="s">
        <v>198</v>
      </c>
      <c r="C101" s="59" t="s">
        <v>199</v>
      </c>
      <c r="D101" s="19">
        <v>551086</v>
      </c>
    </row>
    <row r="102" spans="1:4" x14ac:dyDescent="0.25">
      <c r="A102" s="57"/>
      <c r="B102" s="35" t="s">
        <v>200</v>
      </c>
      <c r="C102" s="60" t="s">
        <v>201</v>
      </c>
      <c r="D102" s="19">
        <v>551086</v>
      </c>
    </row>
    <row r="103" spans="1:4" x14ac:dyDescent="0.25">
      <c r="A103" s="61" t="s">
        <v>32</v>
      </c>
      <c r="B103" s="61" t="s">
        <v>46</v>
      </c>
      <c r="C103" s="62" t="s">
        <v>47</v>
      </c>
      <c r="D103" s="31"/>
    </row>
    <row r="104" spans="1:4" x14ac:dyDescent="0.25">
      <c r="A104" s="61"/>
      <c r="B104" s="14" t="s">
        <v>198</v>
      </c>
      <c r="C104" s="59" t="s">
        <v>199</v>
      </c>
      <c r="D104" s="19">
        <v>4757</v>
      </c>
    </row>
    <row r="105" spans="1:4" x14ac:dyDescent="0.25">
      <c r="A105" s="61"/>
      <c r="B105" s="35" t="s">
        <v>200</v>
      </c>
      <c r="C105" s="60" t="s">
        <v>201</v>
      </c>
      <c r="D105" s="19">
        <v>4757</v>
      </c>
    </row>
    <row r="106" spans="1:4" x14ac:dyDescent="0.25">
      <c r="A106" s="61" t="s">
        <v>32</v>
      </c>
      <c r="B106" s="61" t="s">
        <v>48</v>
      </c>
      <c r="C106" s="62" t="s">
        <v>209</v>
      </c>
      <c r="D106" s="31"/>
    </row>
    <row r="107" spans="1:4" x14ac:dyDescent="0.25">
      <c r="A107" s="61"/>
      <c r="B107" s="14" t="s">
        <v>198</v>
      </c>
      <c r="C107" s="59" t="s">
        <v>199</v>
      </c>
      <c r="D107" s="19">
        <v>982</v>
      </c>
    </row>
    <row r="108" spans="1:4" x14ac:dyDescent="0.25">
      <c r="A108" s="61"/>
      <c r="B108" s="35" t="s">
        <v>200</v>
      </c>
      <c r="C108" s="60" t="s">
        <v>201</v>
      </c>
      <c r="D108" s="19">
        <v>982</v>
      </c>
    </row>
    <row r="109" spans="1:4" x14ac:dyDescent="0.25">
      <c r="A109" s="61" t="s">
        <v>32</v>
      </c>
      <c r="B109" s="61" t="s">
        <v>49</v>
      </c>
      <c r="C109" s="62" t="s">
        <v>276</v>
      </c>
      <c r="D109" s="31"/>
    </row>
    <row r="110" spans="1:4" x14ac:dyDescent="0.25">
      <c r="A110" s="61"/>
      <c r="B110" s="14" t="s">
        <v>198</v>
      </c>
      <c r="C110" s="59" t="s">
        <v>199</v>
      </c>
      <c r="D110" s="19">
        <v>2627</v>
      </c>
    </row>
    <row r="111" spans="1:4" x14ac:dyDescent="0.25">
      <c r="A111" s="61"/>
      <c r="B111" s="35" t="s">
        <v>200</v>
      </c>
      <c r="C111" s="60" t="s">
        <v>201</v>
      </c>
      <c r="D111" s="19">
        <v>2627</v>
      </c>
    </row>
    <row r="112" spans="1:4" x14ac:dyDescent="0.25">
      <c r="A112" s="61" t="s">
        <v>32</v>
      </c>
      <c r="B112" s="61" t="s">
        <v>50</v>
      </c>
      <c r="C112" s="62" t="s">
        <v>210</v>
      </c>
      <c r="D112" s="31"/>
    </row>
    <row r="113" spans="1:4" x14ac:dyDescent="0.25">
      <c r="A113" s="61"/>
      <c r="B113" s="14" t="s">
        <v>198</v>
      </c>
      <c r="C113" s="59" t="s">
        <v>199</v>
      </c>
      <c r="D113" s="19">
        <v>42</v>
      </c>
    </row>
    <row r="114" spans="1:4" x14ac:dyDescent="0.25">
      <c r="A114" s="61"/>
      <c r="B114" s="35" t="s">
        <v>200</v>
      </c>
      <c r="C114" s="60" t="s">
        <v>201</v>
      </c>
      <c r="D114" s="19">
        <v>42</v>
      </c>
    </row>
    <row r="115" spans="1:4" x14ac:dyDescent="0.25">
      <c r="A115" s="61" t="s">
        <v>32</v>
      </c>
      <c r="B115" s="61" t="s">
        <v>277</v>
      </c>
      <c r="C115" s="62" t="s">
        <v>278</v>
      </c>
      <c r="D115" s="31"/>
    </row>
    <row r="116" spans="1:4" x14ac:dyDescent="0.25">
      <c r="A116" s="61"/>
      <c r="B116" s="14" t="s">
        <v>198</v>
      </c>
      <c r="C116" s="59" t="s">
        <v>199</v>
      </c>
      <c r="D116" s="19">
        <v>35966</v>
      </c>
    </row>
    <row r="117" spans="1:4" x14ac:dyDescent="0.25">
      <c r="A117" s="61"/>
      <c r="B117" s="35" t="s">
        <v>200</v>
      </c>
      <c r="C117" s="60" t="s">
        <v>201</v>
      </c>
      <c r="D117" s="19">
        <v>35966</v>
      </c>
    </row>
    <row r="118" spans="1:4" x14ac:dyDescent="0.25">
      <c r="A118" s="61" t="s">
        <v>32</v>
      </c>
      <c r="B118" s="61" t="s">
        <v>51</v>
      </c>
      <c r="C118" s="62" t="s">
        <v>211</v>
      </c>
      <c r="D118" s="31"/>
    </row>
    <row r="119" spans="1:4" x14ac:dyDescent="0.25">
      <c r="A119" s="61"/>
      <c r="B119" s="14" t="s">
        <v>198</v>
      </c>
      <c r="C119" s="59" t="s">
        <v>199</v>
      </c>
      <c r="D119" s="19">
        <v>1029</v>
      </c>
    </row>
    <row r="120" spans="1:4" x14ac:dyDescent="0.25">
      <c r="A120" s="61"/>
      <c r="B120" s="35" t="s">
        <v>200</v>
      </c>
      <c r="C120" s="60" t="s">
        <v>201</v>
      </c>
      <c r="D120" s="19">
        <v>1029</v>
      </c>
    </row>
    <row r="121" spans="1:4" x14ac:dyDescent="0.25">
      <c r="A121" s="17" t="s">
        <v>32</v>
      </c>
      <c r="B121" s="17" t="s">
        <v>52</v>
      </c>
      <c r="C121" s="48" t="s">
        <v>212</v>
      </c>
      <c r="D121" s="18"/>
    </row>
    <row r="122" spans="1:4" x14ac:dyDescent="0.25">
      <c r="A122" s="17"/>
      <c r="B122" s="17" t="s">
        <v>198</v>
      </c>
      <c r="C122" s="27" t="s">
        <v>199</v>
      </c>
      <c r="D122" s="18">
        <f>D125</f>
        <v>14202</v>
      </c>
    </row>
    <row r="123" spans="1:4" x14ac:dyDescent="0.25">
      <c r="A123" s="17"/>
      <c r="B123" s="17" t="s">
        <v>200</v>
      </c>
      <c r="C123" s="27" t="s">
        <v>201</v>
      </c>
      <c r="D123" s="18">
        <f>D126</f>
        <v>14202</v>
      </c>
    </row>
    <row r="124" spans="1:4" x14ac:dyDescent="0.25">
      <c r="A124" s="14" t="s">
        <v>32</v>
      </c>
      <c r="B124" s="14" t="s">
        <v>167</v>
      </c>
      <c r="C124" s="63" t="s">
        <v>168</v>
      </c>
      <c r="D124" s="64"/>
    </row>
    <row r="125" spans="1:4" x14ac:dyDescent="0.25">
      <c r="A125" s="14"/>
      <c r="B125" s="14" t="s">
        <v>198</v>
      </c>
      <c r="C125" s="59" t="s">
        <v>199</v>
      </c>
      <c r="D125" s="19">
        <v>14202</v>
      </c>
    </row>
    <row r="126" spans="1:4" x14ac:dyDescent="0.25">
      <c r="A126" s="14"/>
      <c r="B126" s="35" t="s">
        <v>200</v>
      </c>
      <c r="C126" s="60" t="s">
        <v>201</v>
      </c>
      <c r="D126" s="19">
        <v>14202</v>
      </c>
    </row>
    <row r="127" spans="1:4" x14ac:dyDescent="0.25">
      <c r="A127" s="17" t="s">
        <v>32</v>
      </c>
      <c r="B127" s="17" t="s">
        <v>53</v>
      </c>
      <c r="C127" s="27" t="s">
        <v>213</v>
      </c>
      <c r="D127" s="29"/>
    </row>
    <row r="128" spans="1:4" x14ac:dyDescent="0.25">
      <c r="A128" s="17"/>
      <c r="B128" s="17" t="s">
        <v>198</v>
      </c>
      <c r="C128" s="27" t="s">
        <v>199</v>
      </c>
      <c r="D128" s="29">
        <f t="shared" ref="D128" si="15">D131+D134+D137+D140+D143+D146+D149+D152</f>
        <v>14584</v>
      </c>
    </row>
    <row r="129" spans="1:4" x14ac:dyDescent="0.25">
      <c r="A129" s="17"/>
      <c r="B129" s="17" t="s">
        <v>200</v>
      </c>
      <c r="C129" s="27" t="s">
        <v>201</v>
      </c>
      <c r="D129" s="29">
        <f>D132+D135+D138+D141+D144+D147+D150+D153</f>
        <v>14584</v>
      </c>
    </row>
    <row r="130" spans="1:4" x14ac:dyDescent="0.25">
      <c r="A130" s="20" t="s">
        <v>32</v>
      </c>
      <c r="B130" s="20" t="s">
        <v>54</v>
      </c>
      <c r="C130" s="65" t="s">
        <v>214</v>
      </c>
      <c r="D130" s="66"/>
    </row>
    <row r="131" spans="1:4" x14ac:dyDescent="0.25">
      <c r="A131" s="20"/>
      <c r="B131" s="14" t="s">
        <v>198</v>
      </c>
      <c r="C131" s="59" t="s">
        <v>199</v>
      </c>
      <c r="D131" s="19">
        <v>93</v>
      </c>
    </row>
    <row r="132" spans="1:4" x14ac:dyDescent="0.25">
      <c r="A132" s="20"/>
      <c r="B132" s="35" t="s">
        <v>200</v>
      </c>
      <c r="C132" s="60" t="s">
        <v>201</v>
      </c>
      <c r="D132" s="19">
        <v>93</v>
      </c>
    </row>
    <row r="133" spans="1:4" x14ac:dyDescent="0.25">
      <c r="A133" s="20" t="s">
        <v>32</v>
      </c>
      <c r="B133" s="20" t="s">
        <v>55</v>
      </c>
      <c r="C133" s="5" t="s">
        <v>56</v>
      </c>
      <c r="D133" s="19"/>
    </row>
    <row r="134" spans="1:4" x14ac:dyDescent="0.25">
      <c r="A134" s="20"/>
      <c r="B134" s="14" t="s">
        <v>198</v>
      </c>
      <c r="C134" s="59" t="s">
        <v>199</v>
      </c>
      <c r="D134" s="19">
        <v>4</v>
      </c>
    </row>
    <row r="135" spans="1:4" x14ac:dyDescent="0.25">
      <c r="A135" s="20"/>
      <c r="B135" s="35" t="s">
        <v>200</v>
      </c>
      <c r="C135" s="60" t="s">
        <v>201</v>
      </c>
      <c r="D135" s="19">
        <v>4</v>
      </c>
    </row>
    <row r="136" spans="1:4" x14ac:dyDescent="0.25">
      <c r="A136" s="20" t="s">
        <v>32</v>
      </c>
      <c r="B136" s="20" t="s">
        <v>57</v>
      </c>
      <c r="C136" s="5" t="s">
        <v>58</v>
      </c>
      <c r="D136" s="19"/>
    </row>
    <row r="137" spans="1:4" x14ac:dyDescent="0.25">
      <c r="A137" s="20"/>
      <c r="B137" s="14" t="s">
        <v>198</v>
      </c>
      <c r="C137" s="59" t="s">
        <v>199</v>
      </c>
      <c r="D137" s="19">
        <v>31</v>
      </c>
    </row>
    <row r="138" spans="1:4" x14ac:dyDescent="0.25">
      <c r="A138" s="20"/>
      <c r="B138" s="35" t="s">
        <v>200</v>
      </c>
      <c r="C138" s="60" t="s">
        <v>201</v>
      </c>
      <c r="D138" s="19">
        <v>31</v>
      </c>
    </row>
    <row r="139" spans="1:4" ht="25.5" x14ac:dyDescent="0.25">
      <c r="A139" s="20" t="s">
        <v>32</v>
      </c>
      <c r="B139" s="20" t="s">
        <v>59</v>
      </c>
      <c r="C139" s="5" t="s">
        <v>215</v>
      </c>
      <c r="D139" s="19"/>
    </row>
    <row r="140" spans="1:4" x14ac:dyDescent="0.25">
      <c r="A140" s="20"/>
      <c r="B140" s="14" t="s">
        <v>198</v>
      </c>
      <c r="C140" s="59" t="s">
        <v>199</v>
      </c>
      <c r="D140" s="19">
        <v>12</v>
      </c>
    </row>
    <row r="141" spans="1:4" x14ac:dyDescent="0.25">
      <c r="A141" s="20"/>
      <c r="B141" s="35" t="s">
        <v>200</v>
      </c>
      <c r="C141" s="60" t="s">
        <v>201</v>
      </c>
      <c r="D141" s="19">
        <v>12</v>
      </c>
    </row>
    <row r="142" spans="1:4" x14ac:dyDescent="0.25">
      <c r="A142" s="20" t="s">
        <v>32</v>
      </c>
      <c r="B142" s="20" t="s">
        <v>173</v>
      </c>
      <c r="C142" s="5" t="s">
        <v>174</v>
      </c>
      <c r="D142" s="19"/>
    </row>
    <row r="143" spans="1:4" x14ac:dyDescent="0.25">
      <c r="A143" s="20"/>
      <c r="B143" s="14" t="s">
        <v>198</v>
      </c>
      <c r="C143" s="59" t="s">
        <v>199</v>
      </c>
      <c r="D143" s="19">
        <v>285</v>
      </c>
    </row>
    <row r="144" spans="1:4" x14ac:dyDescent="0.25">
      <c r="A144" s="20"/>
      <c r="B144" s="35" t="s">
        <v>200</v>
      </c>
      <c r="C144" s="60" t="s">
        <v>201</v>
      </c>
      <c r="D144" s="19">
        <v>285</v>
      </c>
    </row>
    <row r="145" spans="1:4" x14ac:dyDescent="0.25">
      <c r="A145" s="20" t="s">
        <v>32</v>
      </c>
      <c r="B145" s="20" t="s">
        <v>60</v>
      </c>
      <c r="C145" s="5" t="s">
        <v>216</v>
      </c>
      <c r="D145" s="19"/>
    </row>
    <row r="146" spans="1:4" x14ac:dyDescent="0.25">
      <c r="A146" s="20"/>
      <c r="B146" s="14" t="s">
        <v>198</v>
      </c>
      <c r="C146" s="59" t="s">
        <v>199</v>
      </c>
      <c r="D146" s="19">
        <v>6</v>
      </c>
    </row>
    <row r="147" spans="1:4" x14ac:dyDescent="0.25">
      <c r="A147" s="20"/>
      <c r="B147" s="35" t="s">
        <v>200</v>
      </c>
      <c r="C147" s="60" t="s">
        <v>201</v>
      </c>
      <c r="D147" s="19">
        <v>6</v>
      </c>
    </row>
    <row r="148" spans="1:4" x14ac:dyDescent="0.25">
      <c r="A148" s="14" t="s">
        <v>32</v>
      </c>
      <c r="B148" s="14" t="s">
        <v>165</v>
      </c>
      <c r="C148" s="67" t="s">
        <v>166</v>
      </c>
      <c r="D148" s="68"/>
    </row>
    <row r="149" spans="1:4" x14ac:dyDescent="0.25">
      <c r="A149" s="14"/>
      <c r="B149" s="14" t="s">
        <v>198</v>
      </c>
      <c r="C149" s="59" t="s">
        <v>199</v>
      </c>
      <c r="D149" s="19">
        <v>13700</v>
      </c>
    </row>
    <row r="150" spans="1:4" x14ac:dyDescent="0.25">
      <c r="A150" s="14"/>
      <c r="B150" s="35" t="s">
        <v>200</v>
      </c>
      <c r="C150" s="60" t="s">
        <v>201</v>
      </c>
      <c r="D150" s="19">
        <v>13700</v>
      </c>
    </row>
    <row r="151" spans="1:4" x14ac:dyDescent="0.25">
      <c r="A151" s="14" t="s">
        <v>32</v>
      </c>
      <c r="B151" s="14" t="s">
        <v>175</v>
      </c>
      <c r="C151" s="67" t="s">
        <v>176</v>
      </c>
      <c r="D151" s="68"/>
    </row>
    <row r="152" spans="1:4" x14ac:dyDescent="0.25">
      <c r="A152" s="14"/>
      <c r="B152" s="14" t="s">
        <v>198</v>
      </c>
      <c r="C152" s="59" t="s">
        <v>199</v>
      </c>
      <c r="D152" s="19">
        <v>453</v>
      </c>
    </row>
    <row r="153" spans="1:4" x14ac:dyDescent="0.25">
      <c r="A153" s="14"/>
      <c r="B153" s="35" t="s">
        <v>200</v>
      </c>
      <c r="C153" s="60" t="s">
        <v>201</v>
      </c>
      <c r="D153" s="19">
        <v>453</v>
      </c>
    </row>
    <row r="154" spans="1:4" x14ac:dyDescent="0.25">
      <c r="A154" s="17" t="s">
        <v>32</v>
      </c>
      <c r="B154" s="49">
        <v>20</v>
      </c>
      <c r="C154" s="27" t="s">
        <v>217</v>
      </c>
      <c r="D154" s="29"/>
    </row>
    <row r="155" spans="1:4" x14ac:dyDescent="0.25">
      <c r="A155" s="17"/>
      <c r="B155" s="17" t="s">
        <v>198</v>
      </c>
      <c r="C155" s="27" t="s">
        <v>199</v>
      </c>
      <c r="D155" s="29">
        <f t="shared" ref="D155" si="16">D158+D194+D191+D200+D215+D227+D236+D239+D242+D245+D248+D251+D254+D257+D260+D266+D269</f>
        <v>238395</v>
      </c>
    </row>
    <row r="156" spans="1:4" x14ac:dyDescent="0.25">
      <c r="A156" s="17"/>
      <c r="B156" s="17" t="s">
        <v>200</v>
      </c>
      <c r="C156" s="27" t="s">
        <v>201</v>
      </c>
      <c r="D156" s="29">
        <f>D159+D195+D192+D201+D216+D228+D237+D240+D243+D246+D249+D252+D255+D258+D261+D267+D270</f>
        <v>229980</v>
      </c>
    </row>
    <row r="157" spans="1:4" x14ac:dyDescent="0.25">
      <c r="A157" s="17" t="s">
        <v>32</v>
      </c>
      <c r="B157" s="49" t="s">
        <v>61</v>
      </c>
      <c r="C157" s="2" t="s">
        <v>218</v>
      </c>
      <c r="D157" s="18"/>
    </row>
    <row r="158" spans="1:4" x14ac:dyDescent="0.25">
      <c r="A158" s="17"/>
      <c r="B158" s="17" t="s">
        <v>198</v>
      </c>
      <c r="C158" s="27" t="s">
        <v>199</v>
      </c>
      <c r="D158" s="18">
        <f>D161+D164+D167+D170+D173+D176+D179+D182+D185+D188</f>
        <v>101840</v>
      </c>
    </row>
    <row r="159" spans="1:4" x14ac:dyDescent="0.25">
      <c r="A159" s="17"/>
      <c r="B159" s="17" t="s">
        <v>200</v>
      </c>
      <c r="C159" s="27" t="s">
        <v>201</v>
      </c>
      <c r="D159" s="18">
        <f>D162+D165+D168+D171+D174+D177+D180+D183+D186+D189</f>
        <v>93425</v>
      </c>
    </row>
    <row r="160" spans="1:4" x14ac:dyDescent="0.25">
      <c r="A160" s="20" t="s">
        <v>32</v>
      </c>
      <c r="B160" s="13" t="s">
        <v>62</v>
      </c>
      <c r="C160" s="5" t="s">
        <v>63</v>
      </c>
      <c r="D160" s="69"/>
    </row>
    <row r="161" spans="1:4" x14ac:dyDescent="0.25">
      <c r="A161" s="20"/>
      <c r="B161" s="14" t="s">
        <v>198</v>
      </c>
      <c r="C161" s="59" t="s">
        <v>199</v>
      </c>
      <c r="D161" s="19">
        <v>2304</v>
      </c>
    </row>
    <row r="162" spans="1:4" x14ac:dyDescent="0.25">
      <c r="A162" s="20"/>
      <c r="B162" s="35" t="s">
        <v>200</v>
      </c>
      <c r="C162" s="60" t="s">
        <v>201</v>
      </c>
      <c r="D162" s="19">
        <v>2304</v>
      </c>
    </row>
    <row r="163" spans="1:4" x14ac:dyDescent="0.25">
      <c r="A163" s="20" t="s">
        <v>32</v>
      </c>
      <c r="B163" s="13" t="s">
        <v>64</v>
      </c>
      <c r="C163" s="5" t="s">
        <v>219</v>
      </c>
      <c r="D163" s="69"/>
    </row>
    <row r="164" spans="1:4" x14ac:dyDescent="0.25">
      <c r="A164" s="20"/>
      <c r="B164" s="14" t="s">
        <v>198</v>
      </c>
      <c r="C164" s="59" t="s">
        <v>199</v>
      </c>
      <c r="D164" s="19">
        <v>621</v>
      </c>
    </row>
    <row r="165" spans="1:4" x14ac:dyDescent="0.25">
      <c r="A165" s="20"/>
      <c r="B165" s="35" t="s">
        <v>200</v>
      </c>
      <c r="C165" s="60" t="s">
        <v>201</v>
      </c>
      <c r="D165" s="19">
        <v>621</v>
      </c>
    </row>
    <row r="166" spans="1:4" x14ac:dyDescent="0.25">
      <c r="A166" s="20" t="s">
        <v>32</v>
      </c>
      <c r="B166" s="13" t="s">
        <v>65</v>
      </c>
      <c r="C166" s="5" t="s">
        <v>220</v>
      </c>
      <c r="D166" s="69"/>
    </row>
    <row r="167" spans="1:4" x14ac:dyDescent="0.25">
      <c r="A167" s="20"/>
      <c r="B167" s="14" t="s">
        <v>198</v>
      </c>
      <c r="C167" s="59" t="s">
        <v>199</v>
      </c>
      <c r="D167" s="19">
        <v>13119</v>
      </c>
    </row>
    <row r="168" spans="1:4" x14ac:dyDescent="0.25">
      <c r="A168" s="20"/>
      <c r="B168" s="35" t="s">
        <v>200</v>
      </c>
      <c r="C168" s="60" t="s">
        <v>201</v>
      </c>
      <c r="D168" s="19">
        <v>13119</v>
      </c>
    </row>
    <row r="169" spans="1:4" x14ac:dyDescent="0.25">
      <c r="A169" s="20" t="s">
        <v>32</v>
      </c>
      <c r="B169" s="13" t="s">
        <v>66</v>
      </c>
      <c r="C169" s="5" t="s">
        <v>221</v>
      </c>
      <c r="D169" s="69"/>
    </row>
    <row r="170" spans="1:4" x14ac:dyDescent="0.25">
      <c r="A170" s="20"/>
      <c r="B170" s="14" t="s">
        <v>198</v>
      </c>
      <c r="C170" s="59" t="s">
        <v>199</v>
      </c>
      <c r="D170" s="19">
        <v>1252</v>
      </c>
    </row>
    <row r="171" spans="1:4" x14ac:dyDescent="0.25">
      <c r="A171" s="20"/>
      <c r="B171" s="35" t="s">
        <v>200</v>
      </c>
      <c r="C171" s="60" t="s">
        <v>201</v>
      </c>
      <c r="D171" s="19">
        <v>1252</v>
      </c>
    </row>
    <row r="172" spans="1:4" x14ac:dyDescent="0.25">
      <c r="A172" s="20" t="s">
        <v>32</v>
      </c>
      <c r="B172" s="13" t="s">
        <v>67</v>
      </c>
      <c r="C172" s="5" t="s">
        <v>222</v>
      </c>
      <c r="D172" s="69"/>
    </row>
    <row r="173" spans="1:4" x14ac:dyDescent="0.25">
      <c r="A173" s="20"/>
      <c r="B173" s="14" t="s">
        <v>198</v>
      </c>
      <c r="C173" s="59" t="s">
        <v>199</v>
      </c>
      <c r="D173" s="19">
        <v>31040</v>
      </c>
    </row>
    <row r="174" spans="1:4" x14ac:dyDescent="0.25">
      <c r="A174" s="20"/>
      <c r="B174" s="35" t="s">
        <v>200</v>
      </c>
      <c r="C174" s="60" t="s">
        <v>201</v>
      </c>
      <c r="D174" s="19">
        <v>25327</v>
      </c>
    </row>
    <row r="175" spans="1:4" x14ac:dyDescent="0.25">
      <c r="A175" s="20" t="s">
        <v>32</v>
      </c>
      <c r="B175" s="13" t="s">
        <v>68</v>
      </c>
      <c r="C175" s="5" t="s">
        <v>69</v>
      </c>
      <c r="D175" s="69"/>
    </row>
    <row r="176" spans="1:4" x14ac:dyDescent="0.25">
      <c r="A176" s="20"/>
      <c r="B176" s="14" t="s">
        <v>198</v>
      </c>
      <c r="C176" s="59" t="s">
        <v>199</v>
      </c>
      <c r="D176" s="19">
        <v>5069</v>
      </c>
    </row>
    <row r="177" spans="1:4" x14ac:dyDescent="0.25">
      <c r="A177" s="20"/>
      <c r="B177" s="35" t="s">
        <v>200</v>
      </c>
      <c r="C177" s="60" t="s">
        <v>201</v>
      </c>
      <c r="D177" s="19">
        <v>5069</v>
      </c>
    </row>
    <row r="178" spans="1:4" x14ac:dyDescent="0.25">
      <c r="A178" s="20" t="s">
        <v>32</v>
      </c>
      <c r="B178" s="13" t="s">
        <v>70</v>
      </c>
      <c r="C178" s="5" t="s">
        <v>71</v>
      </c>
      <c r="D178" s="69"/>
    </row>
    <row r="179" spans="1:4" x14ac:dyDescent="0.25">
      <c r="A179" s="20"/>
      <c r="B179" s="14" t="s">
        <v>198</v>
      </c>
      <c r="C179" s="59" t="s">
        <v>199</v>
      </c>
      <c r="D179" s="19">
        <v>304</v>
      </c>
    </row>
    <row r="180" spans="1:4" x14ac:dyDescent="0.25">
      <c r="A180" s="20"/>
      <c r="B180" s="35" t="s">
        <v>200</v>
      </c>
      <c r="C180" s="60" t="s">
        <v>201</v>
      </c>
      <c r="D180" s="19">
        <v>304</v>
      </c>
    </row>
    <row r="181" spans="1:4" x14ac:dyDescent="0.25">
      <c r="A181" s="20" t="s">
        <v>32</v>
      </c>
      <c r="B181" s="13" t="s">
        <v>72</v>
      </c>
      <c r="C181" s="5" t="s">
        <v>223</v>
      </c>
      <c r="D181" s="69"/>
    </row>
    <row r="182" spans="1:4" x14ac:dyDescent="0.25">
      <c r="A182" s="20"/>
      <c r="B182" s="14" t="s">
        <v>198</v>
      </c>
      <c r="C182" s="59" t="s">
        <v>199</v>
      </c>
      <c r="D182" s="19">
        <v>5386</v>
      </c>
    </row>
    <row r="183" spans="1:4" x14ac:dyDescent="0.25">
      <c r="A183" s="20"/>
      <c r="B183" s="35" t="s">
        <v>200</v>
      </c>
      <c r="C183" s="60" t="s">
        <v>201</v>
      </c>
      <c r="D183" s="19">
        <v>5386</v>
      </c>
    </row>
    <row r="184" spans="1:4" x14ac:dyDescent="0.25">
      <c r="A184" s="20" t="s">
        <v>32</v>
      </c>
      <c r="B184" s="13" t="s">
        <v>73</v>
      </c>
      <c r="C184" s="5" t="s">
        <v>224</v>
      </c>
      <c r="D184" s="69"/>
    </row>
    <row r="185" spans="1:4" x14ac:dyDescent="0.25">
      <c r="A185" s="20"/>
      <c r="B185" s="14" t="s">
        <v>198</v>
      </c>
      <c r="C185" s="59" t="s">
        <v>199</v>
      </c>
      <c r="D185" s="19">
        <v>19955</v>
      </c>
    </row>
    <row r="186" spans="1:4" x14ac:dyDescent="0.25">
      <c r="A186" s="20"/>
      <c r="B186" s="35" t="s">
        <v>200</v>
      </c>
      <c r="C186" s="60" t="s">
        <v>201</v>
      </c>
      <c r="D186" s="19">
        <v>19955</v>
      </c>
    </row>
    <row r="187" spans="1:4" x14ac:dyDescent="0.25">
      <c r="A187" s="20" t="s">
        <v>32</v>
      </c>
      <c r="B187" s="13" t="s">
        <v>74</v>
      </c>
      <c r="C187" s="5" t="s">
        <v>225</v>
      </c>
      <c r="D187" s="69"/>
    </row>
    <row r="188" spans="1:4" x14ac:dyDescent="0.25">
      <c r="A188" s="20"/>
      <c r="B188" s="14" t="s">
        <v>198</v>
      </c>
      <c r="C188" s="59" t="s">
        <v>199</v>
      </c>
      <c r="D188" s="19">
        <v>22790</v>
      </c>
    </row>
    <row r="189" spans="1:4" x14ac:dyDescent="0.25">
      <c r="A189" s="20"/>
      <c r="B189" s="35" t="s">
        <v>200</v>
      </c>
      <c r="C189" s="60" t="s">
        <v>201</v>
      </c>
      <c r="D189" s="19">
        <v>20088</v>
      </c>
    </row>
    <row r="190" spans="1:4" x14ac:dyDescent="0.25">
      <c r="A190" s="30" t="s">
        <v>32</v>
      </c>
      <c r="B190" s="50" t="s">
        <v>75</v>
      </c>
      <c r="C190" s="6" t="s">
        <v>226</v>
      </c>
      <c r="D190" s="22"/>
    </row>
    <row r="191" spans="1:4" x14ac:dyDescent="0.25">
      <c r="A191" s="30"/>
      <c r="B191" s="17" t="s">
        <v>198</v>
      </c>
      <c r="C191" s="27" t="s">
        <v>199</v>
      </c>
      <c r="D191" s="22">
        <v>12393</v>
      </c>
    </row>
    <row r="192" spans="1:4" x14ac:dyDescent="0.25">
      <c r="A192" s="30"/>
      <c r="B192" s="17" t="s">
        <v>200</v>
      </c>
      <c r="C192" s="27" t="s">
        <v>201</v>
      </c>
      <c r="D192" s="22">
        <v>12393</v>
      </c>
    </row>
    <row r="193" spans="1:4" x14ac:dyDescent="0.25">
      <c r="A193" s="17" t="s">
        <v>32</v>
      </c>
      <c r="B193" s="51" t="s">
        <v>76</v>
      </c>
      <c r="C193" s="2" t="s">
        <v>227</v>
      </c>
      <c r="D193" s="18"/>
    </row>
    <row r="194" spans="1:4" x14ac:dyDescent="0.25">
      <c r="A194" s="17"/>
      <c r="B194" s="17" t="s">
        <v>198</v>
      </c>
      <c r="C194" s="27" t="s">
        <v>199</v>
      </c>
      <c r="D194" s="18">
        <f>D197</f>
        <v>490</v>
      </c>
    </row>
    <row r="195" spans="1:4" x14ac:dyDescent="0.25">
      <c r="A195" s="17"/>
      <c r="B195" s="17" t="s">
        <v>200</v>
      </c>
      <c r="C195" s="27" t="s">
        <v>201</v>
      </c>
      <c r="D195" s="22">
        <f>D198</f>
        <v>490</v>
      </c>
    </row>
    <row r="196" spans="1:4" x14ac:dyDescent="0.25">
      <c r="A196" s="20" t="s">
        <v>32</v>
      </c>
      <c r="B196" s="13" t="s">
        <v>77</v>
      </c>
      <c r="C196" s="5" t="s">
        <v>228</v>
      </c>
      <c r="D196" s="19"/>
    </row>
    <row r="197" spans="1:4" x14ac:dyDescent="0.25">
      <c r="A197" s="20"/>
      <c r="B197" s="14" t="s">
        <v>198</v>
      </c>
      <c r="C197" s="59" t="s">
        <v>199</v>
      </c>
      <c r="D197" s="19">
        <v>490</v>
      </c>
    </row>
    <row r="198" spans="1:4" x14ac:dyDescent="0.25">
      <c r="A198" s="20"/>
      <c r="B198" s="35" t="s">
        <v>200</v>
      </c>
      <c r="C198" s="60" t="s">
        <v>201</v>
      </c>
      <c r="D198" s="19">
        <v>490</v>
      </c>
    </row>
    <row r="199" spans="1:4" x14ac:dyDescent="0.25">
      <c r="A199" s="17" t="s">
        <v>32</v>
      </c>
      <c r="B199" s="49" t="s">
        <v>78</v>
      </c>
      <c r="C199" s="2" t="s">
        <v>79</v>
      </c>
      <c r="D199" s="18"/>
    </row>
    <row r="200" spans="1:4" x14ac:dyDescent="0.25">
      <c r="A200" s="17"/>
      <c r="B200" s="17" t="s">
        <v>198</v>
      </c>
      <c r="C200" s="27" t="s">
        <v>199</v>
      </c>
      <c r="D200" s="18">
        <f>D203+D206+D209+D212</f>
        <v>1298</v>
      </c>
    </row>
    <row r="201" spans="1:4" x14ac:dyDescent="0.25">
      <c r="A201" s="17"/>
      <c r="B201" s="17" t="s">
        <v>200</v>
      </c>
      <c r="C201" s="27" t="s">
        <v>201</v>
      </c>
      <c r="D201" s="18">
        <f>D204+D207+D210+D213</f>
        <v>1298</v>
      </c>
    </row>
    <row r="202" spans="1:4" x14ac:dyDescent="0.25">
      <c r="A202" s="20" t="s">
        <v>32</v>
      </c>
      <c r="B202" s="13" t="s">
        <v>80</v>
      </c>
      <c r="C202" s="5" t="s">
        <v>81</v>
      </c>
      <c r="D202" s="19"/>
    </row>
    <row r="203" spans="1:4" x14ac:dyDescent="0.25">
      <c r="A203" s="20"/>
      <c r="B203" s="14" t="s">
        <v>198</v>
      </c>
      <c r="C203" s="59" t="s">
        <v>199</v>
      </c>
      <c r="D203" s="19">
        <v>13</v>
      </c>
    </row>
    <row r="204" spans="1:4" x14ac:dyDescent="0.25">
      <c r="A204" s="20"/>
      <c r="B204" s="35" t="s">
        <v>200</v>
      </c>
      <c r="C204" s="60" t="s">
        <v>201</v>
      </c>
      <c r="D204" s="19">
        <v>13</v>
      </c>
    </row>
    <row r="205" spans="1:4" x14ac:dyDescent="0.25">
      <c r="A205" s="20" t="s">
        <v>32</v>
      </c>
      <c r="B205" s="13" t="s">
        <v>82</v>
      </c>
      <c r="C205" s="5" t="s">
        <v>83</v>
      </c>
      <c r="D205" s="19"/>
    </row>
    <row r="206" spans="1:4" x14ac:dyDescent="0.25">
      <c r="A206" s="20"/>
      <c r="B206" s="14" t="s">
        <v>198</v>
      </c>
      <c r="C206" s="59" t="s">
        <v>199</v>
      </c>
      <c r="D206" s="19">
        <v>43</v>
      </c>
    </row>
    <row r="207" spans="1:4" x14ac:dyDescent="0.25">
      <c r="A207" s="20"/>
      <c r="B207" s="35" t="s">
        <v>200</v>
      </c>
      <c r="C207" s="60" t="s">
        <v>201</v>
      </c>
      <c r="D207" s="19">
        <v>43</v>
      </c>
    </row>
    <row r="208" spans="1:4" x14ac:dyDescent="0.25">
      <c r="A208" s="20" t="s">
        <v>32</v>
      </c>
      <c r="B208" s="13" t="s">
        <v>84</v>
      </c>
      <c r="C208" s="5" t="s">
        <v>85</v>
      </c>
      <c r="D208" s="19"/>
    </row>
    <row r="209" spans="1:4" x14ac:dyDescent="0.25">
      <c r="A209" s="20"/>
      <c r="B209" s="14" t="s">
        <v>198</v>
      </c>
      <c r="C209" s="59" t="s">
        <v>199</v>
      </c>
      <c r="D209" s="19">
        <v>1237</v>
      </c>
    </row>
    <row r="210" spans="1:4" x14ac:dyDescent="0.25">
      <c r="A210" s="20"/>
      <c r="B210" s="35" t="s">
        <v>200</v>
      </c>
      <c r="C210" s="60" t="s">
        <v>201</v>
      </c>
      <c r="D210" s="19">
        <v>1237</v>
      </c>
    </row>
    <row r="211" spans="1:4" x14ac:dyDescent="0.25">
      <c r="A211" s="20" t="s">
        <v>32</v>
      </c>
      <c r="B211" s="13" t="s">
        <v>86</v>
      </c>
      <c r="C211" s="5" t="s">
        <v>229</v>
      </c>
      <c r="D211" s="19"/>
    </row>
    <row r="212" spans="1:4" x14ac:dyDescent="0.25">
      <c r="A212" s="20"/>
      <c r="B212" s="14" t="s">
        <v>198</v>
      </c>
      <c r="C212" s="59" t="s">
        <v>199</v>
      </c>
      <c r="D212" s="19">
        <v>5</v>
      </c>
    </row>
    <row r="213" spans="1:4" x14ac:dyDescent="0.25">
      <c r="A213" s="20"/>
      <c r="B213" s="35" t="s">
        <v>200</v>
      </c>
      <c r="C213" s="60" t="s">
        <v>201</v>
      </c>
      <c r="D213" s="19">
        <v>5</v>
      </c>
    </row>
    <row r="214" spans="1:4" x14ac:dyDescent="0.25">
      <c r="A214" s="17" t="s">
        <v>32</v>
      </c>
      <c r="B214" s="49" t="s">
        <v>87</v>
      </c>
      <c r="C214" s="2" t="s">
        <v>88</v>
      </c>
      <c r="D214" s="18"/>
    </row>
    <row r="215" spans="1:4" x14ac:dyDescent="0.25">
      <c r="A215" s="17"/>
      <c r="B215" s="17" t="s">
        <v>198</v>
      </c>
      <c r="C215" s="27" t="s">
        <v>199</v>
      </c>
      <c r="D215" s="18">
        <f>D218+D221+D224</f>
        <v>4574</v>
      </c>
    </row>
    <row r="216" spans="1:4" x14ac:dyDescent="0.25">
      <c r="A216" s="17"/>
      <c r="B216" s="17" t="s">
        <v>200</v>
      </c>
      <c r="C216" s="27" t="s">
        <v>201</v>
      </c>
      <c r="D216" s="18">
        <f>D219+D222+D225</f>
        <v>4574</v>
      </c>
    </row>
    <row r="217" spans="1:4" x14ac:dyDescent="0.25">
      <c r="A217" s="20" t="s">
        <v>32</v>
      </c>
      <c r="B217" s="13" t="s">
        <v>89</v>
      </c>
      <c r="C217" s="5" t="s">
        <v>230</v>
      </c>
      <c r="D217" s="19"/>
    </row>
    <row r="218" spans="1:4" x14ac:dyDescent="0.25">
      <c r="A218" s="20"/>
      <c r="B218" s="14" t="s">
        <v>198</v>
      </c>
      <c r="C218" s="59" t="s">
        <v>199</v>
      </c>
      <c r="D218" s="19">
        <v>946</v>
      </c>
    </row>
    <row r="219" spans="1:4" x14ac:dyDescent="0.25">
      <c r="A219" s="20"/>
      <c r="B219" s="35" t="s">
        <v>200</v>
      </c>
      <c r="C219" s="60" t="s">
        <v>201</v>
      </c>
      <c r="D219" s="19">
        <v>946</v>
      </c>
    </row>
    <row r="220" spans="1:4" x14ac:dyDescent="0.25">
      <c r="A220" s="20" t="s">
        <v>32</v>
      </c>
      <c r="B220" s="13" t="s">
        <v>90</v>
      </c>
      <c r="C220" s="5" t="s">
        <v>231</v>
      </c>
      <c r="D220" s="19"/>
    </row>
    <row r="221" spans="1:4" x14ac:dyDescent="0.25">
      <c r="A221" s="20"/>
      <c r="B221" s="14" t="s">
        <v>198</v>
      </c>
      <c r="C221" s="59" t="s">
        <v>199</v>
      </c>
      <c r="D221" s="19">
        <v>218</v>
      </c>
    </row>
    <row r="222" spans="1:4" x14ac:dyDescent="0.25">
      <c r="A222" s="20"/>
      <c r="B222" s="35" t="s">
        <v>200</v>
      </c>
      <c r="C222" s="60" t="s">
        <v>201</v>
      </c>
      <c r="D222" s="19">
        <v>218</v>
      </c>
    </row>
    <row r="223" spans="1:4" x14ac:dyDescent="0.25">
      <c r="A223" s="20" t="s">
        <v>32</v>
      </c>
      <c r="B223" s="13" t="s">
        <v>91</v>
      </c>
      <c r="C223" s="5" t="s">
        <v>92</v>
      </c>
      <c r="D223" s="19"/>
    </row>
    <row r="224" spans="1:4" x14ac:dyDescent="0.25">
      <c r="A224" s="20"/>
      <c r="B224" s="14" t="s">
        <v>198</v>
      </c>
      <c r="C224" s="59" t="s">
        <v>199</v>
      </c>
      <c r="D224" s="19">
        <v>3410</v>
      </c>
    </row>
    <row r="225" spans="1:4" x14ac:dyDescent="0.25">
      <c r="A225" s="20"/>
      <c r="B225" s="35" t="s">
        <v>200</v>
      </c>
      <c r="C225" s="60" t="s">
        <v>201</v>
      </c>
      <c r="D225" s="19">
        <v>3410</v>
      </c>
    </row>
    <row r="226" spans="1:4" x14ac:dyDescent="0.25">
      <c r="A226" s="17" t="s">
        <v>32</v>
      </c>
      <c r="B226" s="49" t="s">
        <v>93</v>
      </c>
      <c r="C226" s="2" t="s">
        <v>232</v>
      </c>
      <c r="D226" s="18"/>
    </row>
    <row r="227" spans="1:4" x14ac:dyDescent="0.25">
      <c r="A227" s="17"/>
      <c r="B227" s="17" t="s">
        <v>198</v>
      </c>
      <c r="C227" s="27" t="s">
        <v>199</v>
      </c>
      <c r="D227" s="18">
        <f>D230+D233</f>
        <v>4815</v>
      </c>
    </row>
    <row r="228" spans="1:4" x14ac:dyDescent="0.25">
      <c r="A228" s="17"/>
      <c r="B228" s="17" t="s">
        <v>200</v>
      </c>
      <c r="C228" s="27" t="s">
        <v>201</v>
      </c>
      <c r="D228" s="18">
        <f>D231+D234</f>
        <v>4815</v>
      </c>
    </row>
    <row r="229" spans="1:4" x14ac:dyDescent="0.25">
      <c r="A229" s="20" t="s">
        <v>32</v>
      </c>
      <c r="B229" s="13" t="s">
        <v>94</v>
      </c>
      <c r="C229" s="5" t="s">
        <v>233</v>
      </c>
      <c r="D229" s="19"/>
    </row>
    <row r="230" spans="1:4" x14ac:dyDescent="0.25">
      <c r="A230" s="20"/>
      <c r="B230" s="14" t="s">
        <v>198</v>
      </c>
      <c r="C230" s="59" t="s">
        <v>199</v>
      </c>
      <c r="D230" s="19">
        <v>4258</v>
      </c>
    </row>
    <row r="231" spans="1:4" x14ac:dyDescent="0.25">
      <c r="A231" s="20"/>
      <c r="B231" s="35" t="s">
        <v>200</v>
      </c>
      <c r="C231" s="60" t="s">
        <v>201</v>
      </c>
      <c r="D231" s="19">
        <v>4258</v>
      </c>
    </row>
    <row r="232" spans="1:4" x14ac:dyDescent="0.25">
      <c r="A232" s="20" t="s">
        <v>32</v>
      </c>
      <c r="B232" s="13" t="s">
        <v>95</v>
      </c>
      <c r="C232" s="5" t="s">
        <v>234</v>
      </c>
      <c r="D232" s="19"/>
    </row>
    <row r="233" spans="1:4" x14ac:dyDescent="0.25">
      <c r="A233" s="20"/>
      <c r="B233" s="14" t="s">
        <v>198</v>
      </c>
      <c r="C233" s="59" t="s">
        <v>199</v>
      </c>
      <c r="D233" s="19">
        <v>557</v>
      </c>
    </row>
    <row r="234" spans="1:4" x14ac:dyDescent="0.25">
      <c r="A234" s="20"/>
      <c r="B234" s="35" t="s">
        <v>200</v>
      </c>
      <c r="C234" s="60" t="s">
        <v>201</v>
      </c>
      <c r="D234" s="19">
        <v>557</v>
      </c>
    </row>
    <row r="235" spans="1:4" x14ac:dyDescent="0.25">
      <c r="A235" s="30" t="s">
        <v>32</v>
      </c>
      <c r="B235" s="50" t="s">
        <v>96</v>
      </c>
      <c r="C235" s="6" t="s">
        <v>97</v>
      </c>
      <c r="D235" s="22"/>
    </row>
    <row r="236" spans="1:4" x14ac:dyDescent="0.25">
      <c r="A236" s="30"/>
      <c r="B236" s="17" t="s">
        <v>198</v>
      </c>
      <c r="C236" s="27" t="s">
        <v>199</v>
      </c>
      <c r="D236" s="22">
        <v>1287</v>
      </c>
    </row>
    <row r="237" spans="1:4" x14ac:dyDescent="0.25">
      <c r="A237" s="30"/>
      <c r="B237" s="17" t="s">
        <v>200</v>
      </c>
      <c r="C237" s="27" t="s">
        <v>201</v>
      </c>
      <c r="D237" s="22">
        <v>1287</v>
      </c>
    </row>
    <row r="238" spans="1:4" x14ac:dyDescent="0.25">
      <c r="A238" s="30" t="s">
        <v>32</v>
      </c>
      <c r="B238" s="50" t="s">
        <v>98</v>
      </c>
      <c r="C238" s="6" t="s">
        <v>235</v>
      </c>
      <c r="D238" s="22"/>
    </row>
    <row r="239" spans="1:4" x14ac:dyDescent="0.25">
      <c r="A239" s="30"/>
      <c r="B239" s="17" t="s">
        <v>198</v>
      </c>
      <c r="C239" s="27" t="s">
        <v>199</v>
      </c>
      <c r="D239" s="22">
        <v>151</v>
      </c>
    </row>
    <row r="240" spans="1:4" x14ac:dyDescent="0.25">
      <c r="A240" s="30"/>
      <c r="B240" s="17" t="s">
        <v>200</v>
      </c>
      <c r="C240" s="27" t="s">
        <v>201</v>
      </c>
      <c r="D240" s="22">
        <v>151</v>
      </c>
    </row>
    <row r="241" spans="1:4" x14ac:dyDescent="0.25">
      <c r="A241" s="30" t="s">
        <v>32</v>
      </c>
      <c r="B241" s="50" t="s">
        <v>99</v>
      </c>
      <c r="C241" s="6" t="s">
        <v>236</v>
      </c>
      <c r="D241" s="22"/>
    </row>
    <row r="242" spans="1:4" x14ac:dyDescent="0.25">
      <c r="A242" s="30"/>
      <c r="B242" s="17" t="s">
        <v>198</v>
      </c>
      <c r="C242" s="27" t="s">
        <v>199</v>
      </c>
      <c r="D242" s="22">
        <v>2421</v>
      </c>
    </row>
    <row r="243" spans="1:4" x14ac:dyDescent="0.25">
      <c r="A243" s="30"/>
      <c r="B243" s="17" t="s">
        <v>200</v>
      </c>
      <c r="C243" s="27" t="s">
        <v>201</v>
      </c>
      <c r="D243" s="22">
        <v>2421</v>
      </c>
    </row>
    <row r="244" spans="1:4" x14ac:dyDescent="0.25">
      <c r="A244" s="30" t="s">
        <v>32</v>
      </c>
      <c r="B244" s="50" t="s">
        <v>100</v>
      </c>
      <c r="C244" s="6" t="s">
        <v>237</v>
      </c>
      <c r="D244" s="22"/>
    </row>
    <row r="245" spans="1:4" x14ac:dyDescent="0.25">
      <c r="A245" s="30"/>
      <c r="B245" s="17" t="s">
        <v>198</v>
      </c>
      <c r="C245" s="27" t="s">
        <v>199</v>
      </c>
      <c r="D245" s="22">
        <v>2168</v>
      </c>
    </row>
    <row r="246" spans="1:4" x14ac:dyDescent="0.25">
      <c r="A246" s="30"/>
      <c r="B246" s="17" t="s">
        <v>200</v>
      </c>
      <c r="C246" s="27" t="s">
        <v>201</v>
      </c>
      <c r="D246" s="22">
        <v>2168</v>
      </c>
    </row>
    <row r="247" spans="1:4" x14ac:dyDescent="0.25">
      <c r="A247" s="30" t="s">
        <v>32</v>
      </c>
      <c r="B247" s="50" t="s">
        <v>101</v>
      </c>
      <c r="C247" s="6" t="s">
        <v>238</v>
      </c>
      <c r="D247" s="22"/>
    </row>
    <row r="248" spans="1:4" x14ac:dyDescent="0.25">
      <c r="A248" s="30"/>
      <c r="B248" s="17" t="s">
        <v>198</v>
      </c>
      <c r="C248" s="27" t="s">
        <v>199</v>
      </c>
      <c r="D248" s="22">
        <v>778</v>
      </c>
    </row>
    <row r="249" spans="1:4" x14ac:dyDescent="0.25">
      <c r="A249" s="30"/>
      <c r="B249" s="17" t="s">
        <v>200</v>
      </c>
      <c r="C249" s="27" t="s">
        <v>201</v>
      </c>
      <c r="D249" s="22">
        <v>778</v>
      </c>
    </row>
    <row r="250" spans="1:4" x14ac:dyDescent="0.25">
      <c r="A250" s="30" t="s">
        <v>32</v>
      </c>
      <c r="B250" s="50" t="s">
        <v>102</v>
      </c>
      <c r="C250" s="6" t="s">
        <v>239</v>
      </c>
      <c r="D250" s="22"/>
    </row>
    <row r="251" spans="1:4" x14ac:dyDescent="0.25">
      <c r="A251" s="30"/>
      <c r="B251" s="17" t="s">
        <v>198</v>
      </c>
      <c r="C251" s="27" t="s">
        <v>199</v>
      </c>
      <c r="D251" s="22">
        <v>2973</v>
      </c>
    </row>
    <row r="252" spans="1:4" x14ac:dyDescent="0.25">
      <c r="A252" s="30"/>
      <c r="B252" s="17" t="s">
        <v>200</v>
      </c>
      <c r="C252" s="27" t="s">
        <v>201</v>
      </c>
      <c r="D252" s="22">
        <v>2973</v>
      </c>
    </row>
    <row r="253" spans="1:4" x14ac:dyDescent="0.25">
      <c r="A253" s="30" t="s">
        <v>32</v>
      </c>
      <c r="B253" s="50" t="s">
        <v>103</v>
      </c>
      <c r="C253" s="6" t="s">
        <v>240</v>
      </c>
      <c r="D253" s="22"/>
    </row>
    <row r="254" spans="1:4" x14ac:dyDescent="0.25">
      <c r="A254" s="30"/>
      <c r="B254" s="17" t="s">
        <v>198</v>
      </c>
      <c r="C254" s="27" t="s">
        <v>199</v>
      </c>
      <c r="D254" s="22">
        <v>280</v>
      </c>
    </row>
    <row r="255" spans="1:4" x14ac:dyDescent="0.25">
      <c r="A255" s="30"/>
      <c r="B255" s="17" t="s">
        <v>200</v>
      </c>
      <c r="C255" s="27" t="s">
        <v>201</v>
      </c>
      <c r="D255" s="22">
        <v>280</v>
      </c>
    </row>
    <row r="256" spans="1:4" x14ac:dyDescent="0.25">
      <c r="A256" s="30" t="s">
        <v>32</v>
      </c>
      <c r="B256" s="50" t="s">
        <v>104</v>
      </c>
      <c r="C256" s="6" t="s">
        <v>241</v>
      </c>
      <c r="D256" s="22"/>
    </row>
    <row r="257" spans="1:4" x14ac:dyDescent="0.25">
      <c r="A257" s="30"/>
      <c r="B257" s="17" t="s">
        <v>198</v>
      </c>
      <c r="C257" s="27" t="s">
        <v>199</v>
      </c>
      <c r="D257" s="22">
        <v>490</v>
      </c>
    </row>
    <row r="258" spans="1:4" x14ac:dyDescent="0.25">
      <c r="A258" s="30"/>
      <c r="B258" s="17" t="s">
        <v>200</v>
      </c>
      <c r="C258" s="27" t="s">
        <v>201</v>
      </c>
      <c r="D258" s="22">
        <v>490</v>
      </c>
    </row>
    <row r="259" spans="1:4" x14ac:dyDescent="0.25">
      <c r="A259" s="17" t="s">
        <v>32</v>
      </c>
      <c r="B259" s="49" t="s">
        <v>105</v>
      </c>
      <c r="C259" s="2" t="s">
        <v>242</v>
      </c>
      <c r="D259" s="18"/>
    </row>
    <row r="260" spans="1:4" x14ac:dyDescent="0.25">
      <c r="A260" s="17"/>
      <c r="B260" s="17" t="s">
        <v>198</v>
      </c>
      <c r="C260" s="27" t="s">
        <v>199</v>
      </c>
      <c r="D260" s="22">
        <f>D263</f>
        <v>64</v>
      </c>
    </row>
    <row r="261" spans="1:4" x14ac:dyDescent="0.25">
      <c r="A261" s="17"/>
      <c r="B261" s="17" t="s">
        <v>200</v>
      </c>
      <c r="C261" s="27" t="s">
        <v>201</v>
      </c>
      <c r="D261" s="22">
        <f>D264</f>
        <v>64</v>
      </c>
    </row>
    <row r="262" spans="1:4" x14ac:dyDescent="0.25">
      <c r="A262" s="20" t="s">
        <v>32</v>
      </c>
      <c r="B262" s="13" t="s">
        <v>106</v>
      </c>
      <c r="C262" s="5" t="s">
        <v>243</v>
      </c>
      <c r="D262" s="19"/>
    </row>
    <row r="263" spans="1:4" x14ac:dyDescent="0.25">
      <c r="A263" s="20"/>
      <c r="B263" s="14" t="s">
        <v>198</v>
      </c>
      <c r="C263" s="59" t="s">
        <v>199</v>
      </c>
      <c r="D263" s="19">
        <v>64</v>
      </c>
    </row>
    <row r="264" spans="1:4" x14ac:dyDescent="0.25">
      <c r="A264" s="20"/>
      <c r="B264" s="35" t="s">
        <v>200</v>
      </c>
      <c r="C264" s="60" t="s">
        <v>201</v>
      </c>
      <c r="D264" s="31">
        <v>64</v>
      </c>
    </row>
    <row r="265" spans="1:4" ht="25.5" x14ac:dyDescent="0.25">
      <c r="A265" s="30" t="s">
        <v>32</v>
      </c>
      <c r="B265" s="50" t="s">
        <v>107</v>
      </c>
      <c r="C265" s="6" t="s">
        <v>244</v>
      </c>
      <c r="D265" s="22"/>
    </row>
    <row r="266" spans="1:4" x14ac:dyDescent="0.25">
      <c r="A266" s="30"/>
      <c r="B266" s="17" t="s">
        <v>198</v>
      </c>
      <c r="C266" s="27" t="s">
        <v>199</v>
      </c>
      <c r="D266" s="22">
        <v>604</v>
      </c>
    </row>
    <row r="267" spans="1:4" x14ac:dyDescent="0.25">
      <c r="A267" s="30"/>
      <c r="B267" s="17" t="s">
        <v>200</v>
      </c>
      <c r="C267" s="27" t="s">
        <v>201</v>
      </c>
      <c r="D267" s="22">
        <v>604</v>
      </c>
    </row>
    <row r="268" spans="1:4" x14ac:dyDescent="0.25">
      <c r="A268" s="17" t="s">
        <v>32</v>
      </c>
      <c r="B268" s="49" t="s">
        <v>108</v>
      </c>
      <c r="C268" s="2" t="s">
        <v>109</v>
      </c>
      <c r="D268" s="18"/>
    </row>
    <row r="269" spans="1:4" x14ac:dyDescent="0.25">
      <c r="A269" s="17"/>
      <c r="B269" s="17" t="s">
        <v>198</v>
      </c>
      <c r="C269" s="27" t="s">
        <v>199</v>
      </c>
      <c r="D269" s="18">
        <f>D272+D275+D278+D281+D284+D287</f>
        <v>101769</v>
      </c>
    </row>
    <row r="270" spans="1:4" x14ac:dyDescent="0.25">
      <c r="A270" s="17"/>
      <c r="B270" s="17" t="s">
        <v>200</v>
      </c>
      <c r="C270" s="27" t="s">
        <v>201</v>
      </c>
      <c r="D270" s="18">
        <f>D273+D276+D279+D282+D285+D288</f>
        <v>101769</v>
      </c>
    </row>
    <row r="271" spans="1:4" x14ac:dyDescent="0.25">
      <c r="A271" s="20" t="s">
        <v>32</v>
      </c>
      <c r="B271" s="13" t="s">
        <v>110</v>
      </c>
      <c r="C271" s="5" t="s">
        <v>245</v>
      </c>
      <c r="D271" s="19"/>
    </row>
    <row r="272" spans="1:4" x14ac:dyDescent="0.25">
      <c r="A272" s="20"/>
      <c r="B272" s="14" t="s">
        <v>198</v>
      </c>
      <c r="C272" s="59" t="s">
        <v>199</v>
      </c>
      <c r="D272" s="19">
        <v>719</v>
      </c>
    </row>
    <row r="273" spans="1:4" x14ac:dyDescent="0.25">
      <c r="A273" s="20"/>
      <c r="B273" s="35" t="s">
        <v>200</v>
      </c>
      <c r="C273" s="60" t="s">
        <v>201</v>
      </c>
      <c r="D273" s="31">
        <v>719</v>
      </c>
    </row>
    <row r="274" spans="1:4" x14ac:dyDescent="0.25">
      <c r="A274" s="20" t="s">
        <v>32</v>
      </c>
      <c r="B274" s="13" t="s">
        <v>111</v>
      </c>
      <c r="C274" s="5" t="s">
        <v>246</v>
      </c>
      <c r="D274" s="19"/>
    </row>
    <row r="275" spans="1:4" x14ac:dyDescent="0.25">
      <c r="A275" s="20"/>
      <c r="B275" s="14" t="s">
        <v>198</v>
      </c>
      <c r="C275" s="59" t="s">
        <v>199</v>
      </c>
      <c r="D275" s="19">
        <v>845</v>
      </c>
    </row>
    <row r="276" spans="1:4" x14ac:dyDescent="0.25">
      <c r="A276" s="20"/>
      <c r="B276" s="35" t="s">
        <v>200</v>
      </c>
      <c r="C276" s="60" t="s">
        <v>201</v>
      </c>
      <c r="D276" s="31">
        <v>845</v>
      </c>
    </row>
    <row r="277" spans="1:4" x14ac:dyDescent="0.25">
      <c r="A277" s="20" t="s">
        <v>32</v>
      </c>
      <c r="B277" s="13" t="s">
        <v>112</v>
      </c>
      <c r="C277" s="5" t="s">
        <v>247</v>
      </c>
      <c r="D277" s="19"/>
    </row>
    <row r="278" spans="1:4" x14ac:dyDescent="0.25">
      <c r="A278" s="20"/>
      <c r="B278" s="14" t="s">
        <v>198</v>
      </c>
      <c r="C278" s="59" t="s">
        <v>199</v>
      </c>
      <c r="D278" s="19">
        <v>2003</v>
      </c>
    </row>
    <row r="279" spans="1:4" x14ac:dyDescent="0.25">
      <c r="A279" s="20"/>
      <c r="B279" s="35" t="s">
        <v>200</v>
      </c>
      <c r="C279" s="60" t="s">
        <v>201</v>
      </c>
      <c r="D279" s="31">
        <v>2003</v>
      </c>
    </row>
    <row r="280" spans="1:4" x14ac:dyDescent="0.25">
      <c r="A280" s="20" t="s">
        <v>32</v>
      </c>
      <c r="B280" s="13" t="s">
        <v>113</v>
      </c>
      <c r="C280" s="5" t="s">
        <v>114</v>
      </c>
      <c r="D280" s="19"/>
    </row>
    <row r="281" spans="1:4" x14ac:dyDescent="0.25">
      <c r="A281" s="20"/>
      <c r="B281" s="14" t="s">
        <v>198</v>
      </c>
      <c r="C281" s="59" t="s">
        <v>199</v>
      </c>
      <c r="D281" s="19">
        <v>3460</v>
      </c>
    </row>
    <row r="282" spans="1:4" x14ac:dyDescent="0.25">
      <c r="A282" s="20"/>
      <c r="B282" s="35" t="s">
        <v>200</v>
      </c>
      <c r="C282" s="60" t="s">
        <v>201</v>
      </c>
      <c r="D282" s="31">
        <v>3460</v>
      </c>
    </row>
    <row r="283" spans="1:4" x14ac:dyDescent="0.25">
      <c r="A283" s="20" t="s">
        <v>32</v>
      </c>
      <c r="B283" s="13" t="s">
        <v>115</v>
      </c>
      <c r="C283" s="5" t="s">
        <v>248</v>
      </c>
      <c r="D283" s="19"/>
    </row>
    <row r="284" spans="1:4" x14ac:dyDescent="0.25">
      <c r="A284" s="20"/>
      <c r="B284" s="14" t="s">
        <v>198</v>
      </c>
      <c r="C284" s="59" t="s">
        <v>199</v>
      </c>
      <c r="D284" s="19">
        <v>17</v>
      </c>
    </row>
    <row r="285" spans="1:4" x14ac:dyDescent="0.25">
      <c r="A285" s="20"/>
      <c r="B285" s="35" t="s">
        <v>200</v>
      </c>
      <c r="C285" s="60" t="s">
        <v>201</v>
      </c>
      <c r="D285" s="31">
        <v>17</v>
      </c>
    </row>
    <row r="286" spans="1:4" x14ac:dyDescent="0.25">
      <c r="A286" s="20" t="s">
        <v>32</v>
      </c>
      <c r="B286" s="13" t="s">
        <v>116</v>
      </c>
      <c r="C286" s="5" t="s">
        <v>190</v>
      </c>
      <c r="D286" s="19"/>
    </row>
    <row r="287" spans="1:4" x14ac:dyDescent="0.25">
      <c r="A287" s="20"/>
      <c r="B287" s="14" t="s">
        <v>198</v>
      </c>
      <c r="C287" s="59" t="s">
        <v>199</v>
      </c>
      <c r="D287" s="19">
        <v>94725</v>
      </c>
    </row>
    <row r="288" spans="1:4" x14ac:dyDescent="0.25">
      <c r="A288" s="20"/>
      <c r="B288" s="35" t="s">
        <v>200</v>
      </c>
      <c r="C288" s="60" t="s">
        <v>201</v>
      </c>
      <c r="D288" s="31">
        <v>94725</v>
      </c>
    </row>
    <row r="289" spans="1:4" x14ac:dyDescent="0.25">
      <c r="A289" s="17" t="s">
        <v>32</v>
      </c>
      <c r="B289" s="17">
        <v>57</v>
      </c>
      <c r="C289" s="2" t="s">
        <v>279</v>
      </c>
      <c r="D289" s="18"/>
    </row>
    <row r="290" spans="1:4" x14ac:dyDescent="0.25">
      <c r="A290" s="17"/>
      <c r="B290" s="17" t="s">
        <v>198</v>
      </c>
      <c r="C290" s="27" t="s">
        <v>199</v>
      </c>
      <c r="D290" s="18">
        <f>D293</f>
        <v>295</v>
      </c>
    </row>
    <row r="291" spans="1:4" x14ac:dyDescent="0.25">
      <c r="A291" s="17"/>
      <c r="B291" s="17" t="s">
        <v>200</v>
      </c>
      <c r="C291" s="27" t="s">
        <v>201</v>
      </c>
      <c r="D291" s="18">
        <f>D294</f>
        <v>295</v>
      </c>
    </row>
    <row r="292" spans="1:4" x14ac:dyDescent="0.25">
      <c r="A292" s="17" t="s">
        <v>32</v>
      </c>
      <c r="B292" s="17" t="s">
        <v>285</v>
      </c>
      <c r="C292" s="2" t="s">
        <v>280</v>
      </c>
      <c r="D292" s="18"/>
    </row>
    <row r="293" spans="1:4" x14ac:dyDescent="0.25">
      <c r="A293" s="17"/>
      <c r="B293" s="17" t="s">
        <v>198</v>
      </c>
      <c r="C293" s="27" t="s">
        <v>199</v>
      </c>
      <c r="D293" s="18">
        <f>D296</f>
        <v>295</v>
      </c>
    </row>
    <row r="294" spans="1:4" x14ac:dyDescent="0.25">
      <c r="A294" s="17"/>
      <c r="B294" s="17" t="s">
        <v>200</v>
      </c>
      <c r="C294" s="27" t="s">
        <v>201</v>
      </c>
      <c r="D294" s="18">
        <f>D297</f>
        <v>295</v>
      </c>
    </row>
    <row r="295" spans="1:4" x14ac:dyDescent="0.25">
      <c r="A295" s="20" t="s">
        <v>32</v>
      </c>
      <c r="B295" s="20" t="s">
        <v>286</v>
      </c>
      <c r="C295" s="5" t="s">
        <v>281</v>
      </c>
      <c r="D295" s="19"/>
    </row>
    <row r="296" spans="1:4" x14ac:dyDescent="0.25">
      <c r="A296" s="20"/>
      <c r="B296" s="14" t="s">
        <v>198</v>
      </c>
      <c r="C296" s="59" t="s">
        <v>199</v>
      </c>
      <c r="D296" s="19">
        <v>295</v>
      </c>
    </row>
    <row r="297" spans="1:4" x14ac:dyDescent="0.25">
      <c r="A297" s="20"/>
      <c r="B297" s="35" t="s">
        <v>200</v>
      </c>
      <c r="C297" s="60" t="s">
        <v>201</v>
      </c>
      <c r="D297" s="31">
        <v>295</v>
      </c>
    </row>
    <row r="298" spans="1:4" ht="38.25" x14ac:dyDescent="0.25">
      <c r="A298" s="28" t="s">
        <v>32</v>
      </c>
      <c r="B298" s="28" t="s">
        <v>37</v>
      </c>
      <c r="C298" s="46" t="s">
        <v>204</v>
      </c>
      <c r="D298" s="32"/>
    </row>
    <row r="299" spans="1:4" x14ac:dyDescent="0.25">
      <c r="A299" s="28"/>
      <c r="B299" s="17" t="s">
        <v>198</v>
      </c>
      <c r="C299" s="27" t="s">
        <v>199</v>
      </c>
      <c r="D299" s="32">
        <f t="shared" ref="D299:D300" si="17">D302+D314+D323</f>
        <v>28196</v>
      </c>
    </row>
    <row r="300" spans="1:4" x14ac:dyDescent="0.25">
      <c r="A300" s="28"/>
      <c r="B300" s="17" t="s">
        <v>200</v>
      </c>
      <c r="C300" s="27" t="s">
        <v>201</v>
      </c>
      <c r="D300" s="32">
        <f t="shared" si="17"/>
        <v>28196</v>
      </c>
    </row>
    <row r="301" spans="1:4" x14ac:dyDescent="0.25">
      <c r="A301" s="33" t="s">
        <v>32</v>
      </c>
      <c r="B301" s="33" t="s">
        <v>120</v>
      </c>
      <c r="C301" s="70" t="s">
        <v>251</v>
      </c>
      <c r="D301" s="71"/>
    </row>
    <row r="302" spans="1:4" x14ac:dyDescent="0.25">
      <c r="A302" s="33"/>
      <c r="B302" s="17" t="s">
        <v>198</v>
      </c>
      <c r="C302" s="27" t="s">
        <v>199</v>
      </c>
      <c r="D302" s="71">
        <f>D305+D308+D311</f>
        <v>12533</v>
      </c>
    </row>
    <row r="303" spans="1:4" x14ac:dyDescent="0.25">
      <c r="A303" s="33"/>
      <c r="B303" s="17" t="s">
        <v>200</v>
      </c>
      <c r="C303" s="27" t="s">
        <v>201</v>
      </c>
      <c r="D303" s="71">
        <f>D306+D309+D312</f>
        <v>12533</v>
      </c>
    </row>
    <row r="304" spans="1:4" x14ac:dyDescent="0.25">
      <c r="A304" s="72" t="s">
        <v>32</v>
      </c>
      <c r="B304" s="72" t="s">
        <v>121</v>
      </c>
      <c r="C304" s="67" t="s">
        <v>249</v>
      </c>
      <c r="D304" s="68"/>
    </row>
    <row r="305" spans="1:4" x14ac:dyDescent="0.25">
      <c r="A305" s="72"/>
      <c r="B305" s="14" t="s">
        <v>198</v>
      </c>
      <c r="C305" s="59" t="s">
        <v>199</v>
      </c>
      <c r="D305" s="19">
        <v>1347</v>
      </c>
    </row>
    <row r="306" spans="1:4" x14ac:dyDescent="0.25">
      <c r="A306" s="72"/>
      <c r="B306" s="35" t="s">
        <v>200</v>
      </c>
      <c r="C306" s="60" t="s">
        <v>201</v>
      </c>
      <c r="D306" s="31">
        <v>1347</v>
      </c>
    </row>
    <row r="307" spans="1:4" x14ac:dyDescent="0.25">
      <c r="A307" s="14" t="s">
        <v>32</v>
      </c>
      <c r="B307" s="14" t="s">
        <v>122</v>
      </c>
      <c r="C307" s="73" t="s">
        <v>252</v>
      </c>
      <c r="D307" s="74"/>
    </row>
    <row r="308" spans="1:4" x14ac:dyDescent="0.25">
      <c r="A308" s="14"/>
      <c r="B308" s="14" t="s">
        <v>198</v>
      </c>
      <c r="C308" s="59" t="s">
        <v>199</v>
      </c>
      <c r="D308" s="19">
        <v>10347</v>
      </c>
    </row>
    <row r="309" spans="1:4" x14ac:dyDescent="0.25">
      <c r="A309" s="14"/>
      <c r="B309" s="35" t="s">
        <v>200</v>
      </c>
      <c r="C309" s="60" t="s">
        <v>201</v>
      </c>
      <c r="D309" s="31">
        <v>10347</v>
      </c>
    </row>
    <row r="310" spans="1:4" x14ac:dyDescent="0.25">
      <c r="A310" s="14" t="s">
        <v>32</v>
      </c>
      <c r="B310" s="14" t="s">
        <v>123</v>
      </c>
      <c r="C310" s="67" t="s">
        <v>119</v>
      </c>
      <c r="D310" s="68"/>
    </row>
    <row r="311" spans="1:4" x14ac:dyDescent="0.25">
      <c r="A311" s="14"/>
      <c r="B311" s="14" t="s">
        <v>198</v>
      </c>
      <c r="C311" s="59" t="s">
        <v>199</v>
      </c>
      <c r="D311" s="19">
        <v>839</v>
      </c>
    </row>
    <row r="312" spans="1:4" x14ac:dyDescent="0.25">
      <c r="A312" s="14"/>
      <c r="B312" s="35" t="s">
        <v>200</v>
      </c>
      <c r="C312" s="60" t="s">
        <v>201</v>
      </c>
      <c r="D312" s="31">
        <v>839</v>
      </c>
    </row>
    <row r="313" spans="1:4" x14ac:dyDescent="0.25">
      <c r="A313" s="33" t="s">
        <v>32</v>
      </c>
      <c r="B313" s="33" t="s">
        <v>124</v>
      </c>
      <c r="C313" s="70" t="s">
        <v>125</v>
      </c>
      <c r="D313" s="71"/>
    </row>
    <row r="314" spans="1:4" x14ac:dyDescent="0.25">
      <c r="A314" s="33"/>
      <c r="B314" s="17" t="s">
        <v>198</v>
      </c>
      <c r="C314" s="27" t="s">
        <v>199</v>
      </c>
      <c r="D314" s="71">
        <f>D317+D320</f>
        <v>14861</v>
      </c>
    </row>
    <row r="315" spans="1:4" x14ac:dyDescent="0.25">
      <c r="A315" s="33"/>
      <c r="B315" s="17" t="s">
        <v>200</v>
      </c>
      <c r="C315" s="27" t="s">
        <v>201</v>
      </c>
      <c r="D315" s="71">
        <f>D318+D321</f>
        <v>14861</v>
      </c>
    </row>
    <row r="316" spans="1:4" x14ac:dyDescent="0.25">
      <c r="A316" s="72" t="s">
        <v>32</v>
      </c>
      <c r="B316" s="72" t="s">
        <v>126</v>
      </c>
      <c r="C316" s="5" t="s">
        <v>249</v>
      </c>
      <c r="D316" s="19"/>
    </row>
    <row r="317" spans="1:4" x14ac:dyDescent="0.25">
      <c r="A317" s="72"/>
      <c r="B317" s="14" t="s">
        <v>198</v>
      </c>
      <c r="C317" s="59" t="s">
        <v>199</v>
      </c>
      <c r="D317" s="19">
        <v>2229</v>
      </c>
    </row>
    <row r="318" spans="1:4" x14ac:dyDescent="0.25">
      <c r="A318" s="72"/>
      <c r="B318" s="35" t="s">
        <v>200</v>
      </c>
      <c r="C318" s="60" t="s">
        <v>201</v>
      </c>
      <c r="D318" s="31">
        <v>2229</v>
      </c>
    </row>
    <row r="319" spans="1:4" x14ac:dyDescent="0.25">
      <c r="A319" s="14" t="s">
        <v>32</v>
      </c>
      <c r="B319" s="14" t="s">
        <v>127</v>
      </c>
      <c r="C319" s="75" t="s">
        <v>252</v>
      </c>
      <c r="D319" s="76"/>
    </row>
    <row r="320" spans="1:4" x14ac:dyDescent="0.25">
      <c r="A320" s="14"/>
      <c r="B320" s="14" t="s">
        <v>198</v>
      </c>
      <c r="C320" s="59" t="s">
        <v>199</v>
      </c>
      <c r="D320" s="19">
        <v>12632</v>
      </c>
    </row>
    <row r="321" spans="1:4" x14ac:dyDescent="0.25">
      <c r="A321" s="14"/>
      <c r="B321" s="35" t="s">
        <v>200</v>
      </c>
      <c r="C321" s="60" t="s">
        <v>201</v>
      </c>
      <c r="D321" s="31">
        <v>12632</v>
      </c>
    </row>
    <row r="322" spans="1:4" x14ac:dyDescent="0.25">
      <c r="A322" s="33" t="s">
        <v>32</v>
      </c>
      <c r="B322" s="33" t="s">
        <v>128</v>
      </c>
      <c r="C322" s="77" t="s">
        <v>195</v>
      </c>
      <c r="D322" s="78"/>
    </row>
    <row r="323" spans="1:4" x14ac:dyDescent="0.25">
      <c r="A323" s="33"/>
      <c r="B323" s="17" t="s">
        <v>198</v>
      </c>
      <c r="C323" s="27" t="s">
        <v>199</v>
      </c>
      <c r="D323" s="78">
        <f>D326+D329</f>
        <v>802</v>
      </c>
    </row>
    <row r="324" spans="1:4" x14ac:dyDescent="0.25">
      <c r="A324" s="33"/>
      <c r="B324" s="17" t="s">
        <v>200</v>
      </c>
      <c r="C324" s="27" t="s">
        <v>201</v>
      </c>
      <c r="D324" s="78">
        <f>D327+D330</f>
        <v>802</v>
      </c>
    </row>
    <row r="325" spans="1:4" x14ac:dyDescent="0.25">
      <c r="A325" s="14" t="s">
        <v>32</v>
      </c>
      <c r="B325" s="14" t="s">
        <v>129</v>
      </c>
      <c r="C325" s="75" t="s">
        <v>252</v>
      </c>
      <c r="D325" s="76"/>
    </row>
    <row r="326" spans="1:4" x14ac:dyDescent="0.25">
      <c r="A326" s="14"/>
      <c r="B326" s="14" t="s">
        <v>198</v>
      </c>
      <c r="C326" s="59" t="s">
        <v>199</v>
      </c>
      <c r="D326" s="19">
        <v>782</v>
      </c>
    </row>
    <row r="327" spans="1:4" x14ac:dyDescent="0.25">
      <c r="A327" s="14"/>
      <c r="B327" s="35" t="s">
        <v>200</v>
      </c>
      <c r="C327" s="60" t="s">
        <v>201</v>
      </c>
      <c r="D327" s="31">
        <v>782</v>
      </c>
    </row>
    <row r="328" spans="1:4" x14ac:dyDescent="0.25">
      <c r="A328" s="14" t="s">
        <v>32</v>
      </c>
      <c r="B328" s="14" t="s">
        <v>130</v>
      </c>
      <c r="C328" s="5" t="s">
        <v>119</v>
      </c>
      <c r="D328" s="19"/>
    </row>
    <row r="329" spans="1:4" x14ac:dyDescent="0.25">
      <c r="A329" s="14"/>
      <c r="B329" s="14" t="s">
        <v>198</v>
      </c>
      <c r="C329" s="59" t="s">
        <v>199</v>
      </c>
      <c r="D329" s="19">
        <v>20</v>
      </c>
    </row>
    <row r="330" spans="1:4" x14ac:dyDescent="0.25">
      <c r="A330" s="14"/>
      <c r="B330" s="35" t="s">
        <v>200</v>
      </c>
      <c r="C330" s="60" t="s">
        <v>201</v>
      </c>
      <c r="D330" s="31">
        <v>20</v>
      </c>
    </row>
    <row r="331" spans="1:4" x14ac:dyDescent="0.25">
      <c r="A331" s="17" t="s">
        <v>32</v>
      </c>
      <c r="B331" s="52" t="s">
        <v>38</v>
      </c>
      <c r="C331" s="53" t="s">
        <v>109</v>
      </c>
      <c r="D331" s="34"/>
    </row>
    <row r="332" spans="1:4" x14ac:dyDescent="0.25">
      <c r="A332" s="17"/>
      <c r="B332" s="17" t="s">
        <v>198</v>
      </c>
      <c r="C332" s="27" t="s">
        <v>199</v>
      </c>
      <c r="D332" s="34">
        <f>D335+D338</f>
        <v>7414</v>
      </c>
    </row>
    <row r="333" spans="1:4" x14ac:dyDescent="0.25">
      <c r="A333" s="17"/>
      <c r="B333" s="17" t="s">
        <v>200</v>
      </c>
      <c r="C333" s="27" t="s">
        <v>201</v>
      </c>
      <c r="D333" s="34">
        <f>D336+D339</f>
        <v>7414</v>
      </c>
    </row>
    <row r="334" spans="1:4" x14ac:dyDescent="0.25">
      <c r="A334" s="20" t="s">
        <v>32</v>
      </c>
      <c r="B334" s="14" t="s">
        <v>131</v>
      </c>
      <c r="C334" s="59" t="s">
        <v>253</v>
      </c>
      <c r="D334" s="19"/>
    </row>
    <row r="335" spans="1:4" x14ac:dyDescent="0.25">
      <c r="A335" s="20"/>
      <c r="B335" s="14" t="s">
        <v>198</v>
      </c>
      <c r="C335" s="59" t="s">
        <v>199</v>
      </c>
      <c r="D335" s="19">
        <v>40</v>
      </c>
    </row>
    <row r="336" spans="1:4" x14ac:dyDescent="0.25">
      <c r="A336" s="20"/>
      <c r="B336" s="35" t="s">
        <v>200</v>
      </c>
      <c r="C336" s="60" t="s">
        <v>201</v>
      </c>
      <c r="D336" s="31">
        <v>40</v>
      </c>
    </row>
    <row r="337" spans="1:4" x14ac:dyDescent="0.25">
      <c r="A337" s="20" t="s">
        <v>254</v>
      </c>
      <c r="B337" s="14" t="s">
        <v>163</v>
      </c>
      <c r="C337" s="59" t="s">
        <v>164</v>
      </c>
      <c r="D337" s="19"/>
    </row>
    <row r="338" spans="1:4" x14ac:dyDescent="0.25">
      <c r="A338" s="20"/>
      <c r="B338" s="14" t="s">
        <v>198</v>
      </c>
      <c r="C338" s="59" t="s">
        <v>199</v>
      </c>
      <c r="D338" s="19">
        <v>7374</v>
      </c>
    </row>
    <row r="339" spans="1:4" x14ac:dyDescent="0.25">
      <c r="A339" s="20"/>
      <c r="B339" s="35" t="s">
        <v>200</v>
      </c>
      <c r="C339" s="60" t="s">
        <v>201</v>
      </c>
      <c r="D339" s="31">
        <v>7374</v>
      </c>
    </row>
    <row r="340" spans="1:4" x14ac:dyDescent="0.25">
      <c r="A340" s="17" t="s">
        <v>32</v>
      </c>
      <c r="B340" s="17" t="s">
        <v>132</v>
      </c>
      <c r="C340" s="2" t="s">
        <v>133</v>
      </c>
      <c r="D340" s="18"/>
    </row>
    <row r="341" spans="1:4" x14ac:dyDescent="0.25">
      <c r="A341" s="17"/>
      <c r="B341" s="17" t="s">
        <v>198</v>
      </c>
      <c r="C341" s="2" t="s">
        <v>199</v>
      </c>
      <c r="D341" s="18">
        <f>D344</f>
        <v>335170</v>
      </c>
    </row>
    <row r="342" spans="1:4" x14ac:dyDescent="0.25">
      <c r="A342" s="17"/>
      <c r="B342" s="17" t="s">
        <v>200</v>
      </c>
      <c r="C342" s="27" t="s">
        <v>201</v>
      </c>
      <c r="D342" s="18">
        <f t="shared" ref="D342" si="18">D345</f>
        <v>335170</v>
      </c>
    </row>
    <row r="343" spans="1:4" x14ac:dyDescent="0.25">
      <c r="A343" s="17" t="s">
        <v>32</v>
      </c>
      <c r="B343" s="17" t="s">
        <v>134</v>
      </c>
      <c r="C343" s="2" t="s">
        <v>135</v>
      </c>
      <c r="D343" s="18"/>
    </row>
    <row r="344" spans="1:4" x14ac:dyDescent="0.25">
      <c r="A344" s="17"/>
      <c r="B344" s="17" t="s">
        <v>198</v>
      </c>
      <c r="C344" s="2" t="s">
        <v>199</v>
      </c>
      <c r="D344" s="18">
        <f>D347+D362</f>
        <v>335170</v>
      </c>
    </row>
    <row r="345" spans="1:4" x14ac:dyDescent="0.25">
      <c r="A345" s="17"/>
      <c r="B345" s="17" t="s">
        <v>200</v>
      </c>
      <c r="C345" s="27" t="s">
        <v>201</v>
      </c>
      <c r="D345" s="18">
        <f>D348+D363</f>
        <v>335170</v>
      </c>
    </row>
    <row r="346" spans="1:4" x14ac:dyDescent="0.25">
      <c r="A346" s="17" t="s">
        <v>32</v>
      </c>
      <c r="B346" s="17" t="s">
        <v>136</v>
      </c>
      <c r="C346" s="2" t="s">
        <v>137</v>
      </c>
      <c r="D346" s="18"/>
    </row>
    <row r="347" spans="1:4" x14ac:dyDescent="0.25">
      <c r="A347" s="17"/>
      <c r="B347" s="17" t="s">
        <v>198</v>
      </c>
      <c r="C347" s="2" t="s">
        <v>199</v>
      </c>
      <c r="D347" s="18">
        <f>D350+D353+D356+D359</f>
        <v>332109</v>
      </c>
    </row>
    <row r="348" spans="1:4" x14ac:dyDescent="0.25">
      <c r="A348" s="17"/>
      <c r="B348" s="17" t="s">
        <v>200</v>
      </c>
      <c r="C348" s="27" t="s">
        <v>201</v>
      </c>
      <c r="D348" s="18">
        <f>D351+D354+D357+D360</f>
        <v>332109</v>
      </c>
    </row>
    <row r="349" spans="1:4" x14ac:dyDescent="0.25">
      <c r="A349" s="20" t="s">
        <v>32</v>
      </c>
      <c r="B349" s="13" t="s">
        <v>138</v>
      </c>
      <c r="C349" s="5" t="s">
        <v>139</v>
      </c>
      <c r="D349" s="19"/>
    </row>
    <row r="350" spans="1:4" x14ac:dyDescent="0.25">
      <c r="A350" s="20"/>
      <c r="B350" s="35" t="s">
        <v>198</v>
      </c>
      <c r="C350" s="36" t="s">
        <v>199</v>
      </c>
      <c r="D350" s="19">
        <v>319170</v>
      </c>
    </row>
    <row r="351" spans="1:4" x14ac:dyDescent="0.25">
      <c r="A351" s="20"/>
      <c r="B351" s="35" t="s">
        <v>200</v>
      </c>
      <c r="C351" s="36" t="s">
        <v>201</v>
      </c>
      <c r="D351" s="31">
        <v>319170</v>
      </c>
    </row>
    <row r="352" spans="1:4" x14ac:dyDescent="0.25">
      <c r="A352" s="20" t="s">
        <v>32</v>
      </c>
      <c r="B352" s="13" t="s">
        <v>140</v>
      </c>
      <c r="C352" s="5" t="s">
        <v>141</v>
      </c>
      <c r="D352" s="19"/>
    </row>
    <row r="353" spans="1:4" x14ac:dyDescent="0.25">
      <c r="A353" s="20"/>
      <c r="B353" s="35" t="s">
        <v>198</v>
      </c>
      <c r="C353" s="36" t="s">
        <v>199</v>
      </c>
      <c r="D353" s="19">
        <v>4444</v>
      </c>
    </row>
    <row r="354" spans="1:4" x14ac:dyDescent="0.25">
      <c r="A354" s="20"/>
      <c r="B354" s="35" t="s">
        <v>200</v>
      </c>
      <c r="C354" s="36" t="s">
        <v>201</v>
      </c>
      <c r="D354" s="31">
        <v>4444</v>
      </c>
    </row>
    <row r="355" spans="1:4" x14ac:dyDescent="0.25">
      <c r="A355" s="20" t="s">
        <v>32</v>
      </c>
      <c r="B355" s="13" t="s">
        <v>142</v>
      </c>
      <c r="C355" s="5" t="s">
        <v>143</v>
      </c>
      <c r="D355" s="19"/>
    </row>
    <row r="356" spans="1:4" x14ac:dyDescent="0.25">
      <c r="A356" s="20"/>
      <c r="B356" s="35" t="s">
        <v>198</v>
      </c>
      <c r="C356" s="36" t="s">
        <v>199</v>
      </c>
      <c r="D356" s="19">
        <v>995</v>
      </c>
    </row>
    <row r="357" spans="1:4" x14ac:dyDescent="0.25">
      <c r="A357" s="20"/>
      <c r="B357" s="35" t="s">
        <v>200</v>
      </c>
      <c r="C357" s="36" t="s">
        <v>201</v>
      </c>
      <c r="D357" s="31">
        <v>995</v>
      </c>
    </row>
    <row r="358" spans="1:4" x14ac:dyDescent="0.25">
      <c r="A358" s="20" t="s">
        <v>32</v>
      </c>
      <c r="B358" s="13" t="s">
        <v>144</v>
      </c>
      <c r="C358" s="5" t="s">
        <v>255</v>
      </c>
      <c r="D358" s="19"/>
    </row>
    <row r="359" spans="1:4" x14ac:dyDescent="0.25">
      <c r="A359" s="20"/>
      <c r="B359" s="35" t="s">
        <v>198</v>
      </c>
      <c r="C359" s="36" t="s">
        <v>199</v>
      </c>
      <c r="D359" s="19">
        <v>7500</v>
      </c>
    </row>
    <row r="360" spans="1:4" x14ac:dyDescent="0.25">
      <c r="A360" s="20"/>
      <c r="B360" s="35" t="s">
        <v>200</v>
      </c>
      <c r="C360" s="36" t="s">
        <v>201</v>
      </c>
      <c r="D360" s="31">
        <v>7500</v>
      </c>
    </row>
    <row r="361" spans="1:4" x14ac:dyDescent="0.25">
      <c r="A361" s="17" t="s">
        <v>32</v>
      </c>
      <c r="B361" s="17" t="s">
        <v>145</v>
      </c>
      <c r="C361" s="6" t="s">
        <v>256</v>
      </c>
      <c r="D361" s="22"/>
    </row>
    <row r="362" spans="1:4" x14ac:dyDescent="0.25">
      <c r="A362" s="17"/>
      <c r="B362" s="17" t="s">
        <v>198</v>
      </c>
      <c r="C362" s="27" t="s">
        <v>199</v>
      </c>
      <c r="D362" s="22">
        <v>3061</v>
      </c>
    </row>
    <row r="363" spans="1:4" x14ac:dyDescent="0.25">
      <c r="A363" s="17"/>
      <c r="B363" s="17" t="s">
        <v>200</v>
      </c>
      <c r="C363" s="27" t="s">
        <v>201</v>
      </c>
      <c r="D363" s="22">
        <v>3061</v>
      </c>
    </row>
    <row r="364" spans="1:4" x14ac:dyDescent="0.25">
      <c r="A364" s="23" t="s">
        <v>32</v>
      </c>
      <c r="B364" s="23"/>
      <c r="C364" s="24" t="s">
        <v>146</v>
      </c>
      <c r="D364" s="25"/>
    </row>
    <row r="365" spans="1:4" x14ac:dyDescent="0.25">
      <c r="A365" s="23"/>
      <c r="B365" s="23" t="s">
        <v>198</v>
      </c>
      <c r="C365" s="24" t="s">
        <v>199</v>
      </c>
      <c r="D365" s="25">
        <f>D368+D419</f>
        <v>4292338</v>
      </c>
    </row>
    <row r="366" spans="1:4" x14ac:dyDescent="0.25">
      <c r="A366" s="23"/>
      <c r="B366" s="23" t="s">
        <v>200</v>
      </c>
      <c r="C366" s="24" t="s">
        <v>201</v>
      </c>
      <c r="D366" s="25">
        <f>D369+D420</f>
        <v>286730</v>
      </c>
    </row>
    <row r="367" spans="1:4" x14ac:dyDescent="0.25">
      <c r="A367" s="23" t="s">
        <v>32</v>
      </c>
      <c r="B367" s="23" t="s">
        <v>43</v>
      </c>
      <c r="C367" s="24" t="s">
        <v>206</v>
      </c>
      <c r="D367" s="25"/>
    </row>
    <row r="368" spans="1:4" x14ac:dyDescent="0.25">
      <c r="A368" s="23"/>
      <c r="B368" s="23" t="s">
        <v>198</v>
      </c>
      <c r="C368" s="24" t="s">
        <v>199</v>
      </c>
      <c r="D368" s="25">
        <f>D371+D404</f>
        <v>4290718</v>
      </c>
    </row>
    <row r="369" spans="1:4" x14ac:dyDescent="0.25">
      <c r="A369" s="23"/>
      <c r="B369" s="23" t="s">
        <v>200</v>
      </c>
      <c r="C369" s="24" t="s">
        <v>201</v>
      </c>
      <c r="D369" s="25">
        <f>D372+D405</f>
        <v>285110</v>
      </c>
    </row>
    <row r="370" spans="1:4" x14ac:dyDescent="0.25">
      <c r="A370" s="23" t="s">
        <v>32</v>
      </c>
      <c r="B370" s="23" t="s">
        <v>34</v>
      </c>
      <c r="C370" s="24" t="s">
        <v>35</v>
      </c>
      <c r="D370" s="25"/>
    </row>
    <row r="371" spans="1:4" x14ac:dyDescent="0.25">
      <c r="A371" s="23"/>
      <c r="B371" s="23" t="s">
        <v>198</v>
      </c>
      <c r="C371" s="24" t="s">
        <v>199</v>
      </c>
      <c r="D371" s="25">
        <f>D374+D383+D398</f>
        <v>3894048</v>
      </c>
    </row>
    <row r="372" spans="1:4" x14ac:dyDescent="0.25">
      <c r="A372" s="23"/>
      <c r="B372" s="23" t="s">
        <v>200</v>
      </c>
      <c r="C372" s="24" t="s">
        <v>201</v>
      </c>
      <c r="D372" s="25">
        <f>D375+D384+D399</f>
        <v>105290</v>
      </c>
    </row>
    <row r="373" spans="1:4" x14ac:dyDescent="0.25">
      <c r="A373" s="23" t="s">
        <v>32</v>
      </c>
      <c r="B373" s="23" t="s">
        <v>147</v>
      </c>
      <c r="C373" s="24" t="s">
        <v>202</v>
      </c>
      <c r="D373" s="25"/>
    </row>
    <row r="374" spans="1:4" x14ac:dyDescent="0.25">
      <c r="A374" s="23"/>
      <c r="B374" s="23" t="s">
        <v>198</v>
      </c>
      <c r="C374" s="24" t="s">
        <v>199</v>
      </c>
      <c r="D374" s="25">
        <f>D377</f>
        <v>450</v>
      </c>
    </row>
    <row r="375" spans="1:4" x14ac:dyDescent="0.25">
      <c r="A375" s="23"/>
      <c r="B375" s="23" t="s">
        <v>200</v>
      </c>
      <c r="C375" s="24" t="s">
        <v>201</v>
      </c>
      <c r="D375" s="25">
        <f t="shared" ref="D375" si="19">D378</f>
        <v>450</v>
      </c>
    </row>
    <row r="376" spans="1:4" x14ac:dyDescent="0.25">
      <c r="A376" s="23" t="s">
        <v>32</v>
      </c>
      <c r="B376" s="23" t="s">
        <v>108</v>
      </c>
      <c r="C376" s="24" t="s">
        <v>109</v>
      </c>
      <c r="D376" s="25"/>
    </row>
    <row r="377" spans="1:4" x14ac:dyDescent="0.25">
      <c r="A377" s="23"/>
      <c r="B377" s="23" t="s">
        <v>198</v>
      </c>
      <c r="C377" s="24" t="s">
        <v>199</v>
      </c>
      <c r="D377" s="25">
        <f>D380</f>
        <v>450</v>
      </c>
    </row>
    <row r="378" spans="1:4" x14ac:dyDescent="0.25">
      <c r="A378" s="23"/>
      <c r="B378" s="23" t="s">
        <v>200</v>
      </c>
      <c r="C378" s="24" t="s">
        <v>201</v>
      </c>
      <c r="D378" s="25">
        <f t="shared" ref="D378" si="20">D381</f>
        <v>450</v>
      </c>
    </row>
    <row r="379" spans="1:4" x14ac:dyDescent="0.25">
      <c r="A379" s="20" t="s">
        <v>32</v>
      </c>
      <c r="B379" s="20" t="s">
        <v>116</v>
      </c>
      <c r="C379" s="5" t="s">
        <v>190</v>
      </c>
      <c r="D379" s="19"/>
    </row>
    <row r="380" spans="1:4" x14ac:dyDescent="0.25">
      <c r="A380" s="20"/>
      <c r="B380" s="35" t="s">
        <v>198</v>
      </c>
      <c r="C380" s="36" t="s">
        <v>199</v>
      </c>
      <c r="D380" s="19">
        <v>450</v>
      </c>
    </row>
    <row r="381" spans="1:4" x14ac:dyDescent="0.25">
      <c r="A381" s="20"/>
      <c r="B381" s="35" t="s">
        <v>200</v>
      </c>
      <c r="C381" s="36" t="s">
        <v>201</v>
      </c>
      <c r="D381" s="31">
        <v>450</v>
      </c>
    </row>
    <row r="382" spans="1:4" ht="38.25" x14ac:dyDescent="0.25">
      <c r="A382" s="23" t="s">
        <v>32</v>
      </c>
      <c r="B382" s="23" t="s">
        <v>37</v>
      </c>
      <c r="C382" s="24" t="s">
        <v>257</v>
      </c>
      <c r="D382" s="25"/>
    </row>
    <row r="383" spans="1:4" x14ac:dyDescent="0.25">
      <c r="A383" s="23"/>
      <c r="B383" s="23" t="s">
        <v>198</v>
      </c>
      <c r="C383" s="24" t="s">
        <v>199</v>
      </c>
      <c r="D383" s="25">
        <f t="shared" ref="D383:D384" si="21">D386</f>
        <v>3865598</v>
      </c>
    </row>
    <row r="384" spans="1:4" x14ac:dyDescent="0.25">
      <c r="A384" s="23"/>
      <c r="B384" s="23" t="s">
        <v>200</v>
      </c>
      <c r="C384" s="24" t="s">
        <v>201</v>
      </c>
      <c r="D384" s="25">
        <f t="shared" si="21"/>
        <v>81840</v>
      </c>
    </row>
    <row r="385" spans="1:4" x14ac:dyDescent="0.25">
      <c r="A385" s="23" t="s">
        <v>32</v>
      </c>
      <c r="B385" s="23" t="s">
        <v>148</v>
      </c>
      <c r="C385" s="24" t="s">
        <v>118</v>
      </c>
      <c r="D385" s="25"/>
    </row>
    <row r="386" spans="1:4" x14ac:dyDescent="0.25">
      <c r="A386" s="23"/>
      <c r="B386" s="23" t="s">
        <v>198</v>
      </c>
      <c r="C386" s="24" t="s">
        <v>199</v>
      </c>
      <c r="D386" s="25">
        <f>D389+D392+D395</f>
        <v>3865598</v>
      </c>
    </row>
    <row r="387" spans="1:4" x14ac:dyDescent="0.25">
      <c r="A387" s="23"/>
      <c r="B387" s="23" t="s">
        <v>200</v>
      </c>
      <c r="C387" s="24" t="s">
        <v>201</v>
      </c>
      <c r="D387" s="25">
        <f>D390+D393+D396</f>
        <v>81840</v>
      </c>
    </row>
    <row r="388" spans="1:4" x14ac:dyDescent="0.25">
      <c r="A388" s="72" t="s">
        <v>32</v>
      </c>
      <c r="B388" s="72" t="s">
        <v>149</v>
      </c>
      <c r="C388" s="5" t="s">
        <v>249</v>
      </c>
      <c r="D388" s="19"/>
    </row>
    <row r="389" spans="1:4" x14ac:dyDescent="0.25">
      <c r="A389" s="72"/>
      <c r="B389" s="35" t="s">
        <v>198</v>
      </c>
      <c r="C389" s="36" t="s">
        <v>199</v>
      </c>
      <c r="D389" s="19">
        <v>519577</v>
      </c>
    </row>
    <row r="390" spans="1:4" x14ac:dyDescent="0.25">
      <c r="A390" s="72"/>
      <c r="B390" s="35" t="s">
        <v>200</v>
      </c>
      <c r="C390" s="36" t="s">
        <v>201</v>
      </c>
      <c r="D390" s="31">
        <v>11543</v>
      </c>
    </row>
    <row r="391" spans="1:4" x14ac:dyDescent="0.25">
      <c r="A391" s="14" t="s">
        <v>32</v>
      </c>
      <c r="B391" s="14" t="s">
        <v>150</v>
      </c>
      <c r="C391" s="75" t="s">
        <v>252</v>
      </c>
      <c r="D391" s="76"/>
    </row>
    <row r="392" spans="1:4" x14ac:dyDescent="0.25">
      <c r="A392" s="14"/>
      <c r="B392" s="35" t="s">
        <v>198</v>
      </c>
      <c r="C392" s="36" t="s">
        <v>199</v>
      </c>
      <c r="D392" s="19">
        <v>2949882</v>
      </c>
    </row>
    <row r="393" spans="1:4" x14ac:dyDescent="0.25">
      <c r="A393" s="14"/>
      <c r="B393" s="35" t="s">
        <v>200</v>
      </c>
      <c r="C393" s="36" t="s">
        <v>201</v>
      </c>
      <c r="D393" s="31">
        <v>65402</v>
      </c>
    </row>
    <row r="394" spans="1:4" x14ac:dyDescent="0.25">
      <c r="A394" s="14" t="s">
        <v>32</v>
      </c>
      <c r="B394" s="14" t="s">
        <v>262</v>
      </c>
      <c r="C394" s="67" t="s">
        <v>119</v>
      </c>
      <c r="D394" s="76"/>
    </row>
    <row r="395" spans="1:4" x14ac:dyDescent="0.25">
      <c r="A395" s="14"/>
      <c r="B395" s="35" t="s">
        <v>198</v>
      </c>
      <c r="C395" s="59" t="s">
        <v>199</v>
      </c>
      <c r="D395" s="19">
        <v>396139</v>
      </c>
    </row>
    <row r="396" spans="1:4" x14ac:dyDescent="0.25">
      <c r="A396" s="14"/>
      <c r="B396" s="35" t="s">
        <v>200</v>
      </c>
      <c r="C396" s="60" t="s">
        <v>201</v>
      </c>
      <c r="D396" s="31">
        <v>4895</v>
      </c>
    </row>
    <row r="397" spans="1:4" ht="25.5" x14ac:dyDescent="0.25">
      <c r="A397" s="37" t="s">
        <v>32</v>
      </c>
      <c r="B397" s="37" t="s">
        <v>151</v>
      </c>
      <c r="C397" s="24" t="s">
        <v>205</v>
      </c>
      <c r="D397" s="25"/>
    </row>
    <row r="398" spans="1:4" x14ac:dyDescent="0.25">
      <c r="A398" s="37"/>
      <c r="B398" s="23" t="s">
        <v>198</v>
      </c>
      <c r="C398" s="24" t="s">
        <v>199</v>
      </c>
      <c r="D398" s="25">
        <f>D401</f>
        <v>28000</v>
      </c>
    </row>
    <row r="399" spans="1:4" x14ac:dyDescent="0.25">
      <c r="A399" s="37"/>
      <c r="B399" s="23" t="s">
        <v>200</v>
      </c>
      <c r="C399" s="24" t="s">
        <v>201</v>
      </c>
      <c r="D399" s="25">
        <f t="shared" ref="D399" si="22">D402</f>
        <v>23000</v>
      </c>
    </row>
    <row r="400" spans="1:4" ht="25.5" x14ac:dyDescent="0.25">
      <c r="A400" s="14" t="s">
        <v>32</v>
      </c>
      <c r="B400" s="14" t="s">
        <v>152</v>
      </c>
      <c r="C400" s="5" t="s">
        <v>260</v>
      </c>
      <c r="D400" s="19"/>
    </row>
    <row r="401" spans="1:4" x14ac:dyDescent="0.25">
      <c r="A401" s="14"/>
      <c r="B401" s="35" t="s">
        <v>198</v>
      </c>
      <c r="C401" s="36" t="s">
        <v>199</v>
      </c>
      <c r="D401" s="19">
        <v>28000</v>
      </c>
    </row>
    <row r="402" spans="1:4" x14ac:dyDescent="0.25">
      <c r="A402" s="14"/>
      <c r="B402" s="35" t="s">
        <v>200</v>
      </c>
      <c r="C402" s="36" t="s">
        <v>201</v>
      </c>
      <c r="D402" s="31">
        <v>23000</v>
      </c>
    </row>
    <row r="403" spans="1:4" x14ac:dyDescent="0.25">
      <c r="A403" s="23" t="s">
        <v>32</v>
      </c>
      <c r="B403" s="23" t="s">
        <v>132</v>
      </c>
      <c r="C403" s="24" t="s">
        <v>40</v>
      </c>
      <c r="D403" s="25"/>
    </row>
    <row r="404" spans="1:4" x14ac:dyDescent="0.25">
      <c r="A404" s="23"/>
      <c r="B404" s="23" t="s">
        <v>198</v>
      </c>
      <c r="C404" s="24" t="s">
        <v>199</v>
      </c>
      <c r="D404" s="25">
        <f t="shared" ref="D404:D405" si="23">D407</f>
        <v>396670</v>
      </c>
    </row>
    <row r="405" spans="1:4" x14ac:dyDescent="0.25">
      <c r="A405" s="23"/>
      <c r="B405" s="23" t="s">
        <v>200</v>
      </c>
      <c r="C405" s="24" t="s">
        <v>201</v>
      </c>
      <c r="D405" s="25">
        <f t="shared" si="23"/>
        <v>179820</v>
      </c>
    </row>
    <row r="406" spans="1:4" x14ac:dyDescent="0.25">
      <c r="A406" s="23" t="s">
        <v>32</v>
      </c>
      <c r="B406" s="23" t="s">
        <v>134</v>
      </c>
      <c r="C406" s="24" t="s">
        <v>135</v>
      </c>
      <c r="D406" s="25"/>
    </row>
    <row r="407" spans="1:4" x14ac:dyDescent="0.25">
      <c r="A407" s="23"/>
      <c r="B407" s="23" t="s">
        <v>198</v>
      </c>
      <c r="C407" s="24" t="s">
        <v>199</v>
      </c>
      <c r="D407" s="25">
        <f t="shared" ref="D407:D408" si="24">D410</f>
        <v>396670</v>
      </c>
    </row>
    <row r="408" spans="1:4" x14ac:dyDescent="0.25">
      <c r="A408" s="23"/>
      <c r="B408" s="23" t="s">
        <v>200</v>
      </c>
      <c r="C408" s="24" t="s">
        <v>201</v>
      </c>
      <c r="D408" s="25">
        <f t="shared" si="24"/>
        <v>179820</v>
      </c>
    </row>
    <row r="409" spans="1:4" x14ac:dyDescent="0.25">
      <c r="A409" s="23" t="s">
        <v>32</v>
      </c>
      <c r="B409" s="23" t="s">
        <v>136</v>
      </c>
      <c r="C409" s="24" t="s">
        <v>137</v>
      </c>
      <c r="D409" s="25"/>
    </row>
    <row r="410" spans="1:4" x14ac:dyDescent="0.25">
      <c r="A410" s="23"/>
      <c r="B410" s="23" t="s">
        <v>198</v>
      </c>
      <c r="C410" s="24" t="s">
        <v>199</v>
      </c>
      <c r="D410" s="25">
        <f t="shared" ref="D410:D411" si="25">D413+D416</f>
        <v>396670</v>
      </c>
    </row>
    <row r="411" spans="1:4" x14ac:dyDescent="0.25">
      <c r="A411" s="23"/>
      <c r="B411" s="23" t="s">
        <v>200</v>
      </c>
      <c r="C411" s="24" t="s">
        <v>201</v>
      </c>
      <c r="D411" s="25">
        <f t="shared" si="25"/>
        <v>179820</v>
      </c>
    </row>
    <row r="412" spans="1:4" x14ac:dyDescent="0.25">
      <c r="A412" s="20" t="s">
        <v>32</v>
      </c>
      <c r="B412" s="20" t="s">
        <v>138</v>
      </c>
      <c r="C412" s="5" t="s">
        <v>139</v>
      </c>
      <c r="D412" s="19"/>
    </row>
    <row r="413" spans="1:4" x14ac:dyDescent="0.25">
      <c r="A413" s="20"/>
      <c r="B413" s="35" t="s">
        <v>198</v>
      </c>
      <c r="C413" s="36" t="s">
        <v>199</v>
      </c>
      <c r="D413" s="19">
        <v>396400</v>
      </c>
    </row>
    <row r="414" spans="1:4" x14ac:dyDescent="0.25">
      <c r="A414" s="20"/>
      <c r="B414" s="35" t="s">
        <v>200</v>
      </c>
      <c r="C414" s="36" t="s">
        <v>201</v>
      </c>
      <c r="D414" s="31">
        <v>179550</v>
      </c>
    </row>
    <row r="415" spans="1:4" x14ac:dyDescent="0.25">
      <c r="A415" s="20" t="s">
        <v>32</v>
      </c>
      <c r="B415" s="20" t="s">
        <v>144</v>
      </c>
      <c r="C415" s="5" t="s">
        <v>15</v>
      </c>
      <c r="D415" s="19"/>
    </row>
    <row r="416" spans="1:4" x14ac:dyDescent="0.25">
      <c r="A416" s="20"/>
      <c r="B416" s="35" t="s">
        <v>198</v>
      </c>
      <c r="C416" s="36" t="s">
        <v>199</v>
      </c>
      <c r="D416" s="19">
        <v>270</v>
      </c>
    </row>
    <row r="417" spans="1:4" x14ac:dyDescent="0.25">
      <c r="A417" s="20"/>
      <c r="B417" s="35" t="s">
        <v>200</v>
      </c>
      <c r="C417" s="36" t="s">
        <v>201</v>
      </c>
      <c r="D417" s="31">
        <v>270</v>
      </c>
    </row>
    <row r="418" spans="1:4" x14ac:dyDescent="0.25">
      <c r="A418" s="23" t="s">
        <v>153</v>
      </c>
      <c r="B418" s="23" t="s">
        <v>154</v>
      </c>
      <c r="C418" s="24" t="s">
        <v>258</v>
      </c>
      <c r="D418" s="25"/>
    </row>
    <row r="419" spans="1:4" x14ac:dyDescent="0.25">
      <c r="A419" s="23"/>
      <c r="B419" s="23" t="s">
        <v>198</v>
      </c>
      <c r="C419" s="24" t="s">
        <v>199</v>
      </c>
      <c r="D419" s="25">
        <f t="shared" ref="D419:D420" si="26">D422</f>
        <v>1620</v>
      </c>
    </row>
    <row r="420" spans="1:4" x14ac:dyDescent="0.25">
      <c r="A420" s="23"/>
      <c r="B420" s="23" t="s">
        <v>200</v>
      </c>
      <c r="C420" s="24" t="s">
        <v>201</v>
      </c>
      <c r="D420" s="25">
        <f t="shared" si="26"/>
        <v>1620</v>
      </c>
    </row>
    <row r="421" spans="1:4" x14ac:dyDescent="0.25">
      <c r="A421" s="23" t="s">
        <v>153</v>
      </c>
      <c r="B421" s="23" t="s">
        <v>34</v>
      </c>
      <c r="C421" s="24" t="s">
        <v>35</v>
      </c>
      <c r="D421" s="25"/>
    </row>
    <row r="422" spans="1:4" x14ac:dyDescent="0.25">
      <c r="A422" s="23"/>
      <c r="B422" s="23" t="s">
        <v>198</v>
      </c>
      <c r="C422" s="24" t="s">
        <v>199</v>
      </c>
      <c r="D422" s="25">
        <f t="shared" ref="D422:D423" si="27">D425+D431</f>
        <v>1620</v>
      </c>
    </row>
    <row r="423" spans="1:4" x14ac:dyDescent="0.25">
      <c r="A423" s="23"/>
      <c r="B423" s="23" t="s">
        <v>200</v>
      </c>
      <c r="C423" s="24" t="s">
        <v>201</v>
      </c>
      <c r="D423" s="25">
        <f t="shared" si="27"/>
        <v>1620</v>
      </c>
    </row>
    <row r="424" spans="1:4" x14ac:dyDescent="0.25">
      <c r="A424" s="23" t="s">
        <v>153</v>
      </c>
      <c r="B424" s="23" t="s">
        <v>147</v>
      </c>
      <c r="C424" s="24" t="s">
        <v>202</v>
      </c>
      <c r="D424" s="25"/>
    </row>
    <row r="425" spans="1:4" x14ac:dyDescent="0.25">
      <c r="A425" s="23"/>
      <c r="B425" s="23" t="s">
        <v>198</v>
      </c>
      <c r="C425" s="24" t="s">
        <v>199</v>
      </c>
      <c r="D425" s="25">
        <f t="shared" ref="D425:D426" si="28">D428</f>
        <v>900</v>
      </c>
    </row>
    <row r="426" spans="1:4" x14ac:dyDescent="0.25">
      <c r="A426" s="23"/>
      <c r="B426" s="23" t="s">
        <v>200</v>
      </c>
      <c r="C426" s="24" t="s">
        <v>201</v>
      </c>
      <c r="D426" s="25">
        <f t="shared" si="28"/>
        <v>900</v>
      </c>
    </row>
    <row r="427" spans="1:4" x14ac:dyDescent="0.25">
      <c r="A427" s="20" t="s">
        <v>153</v>
      </c>
      <c r="B427" s="20" t="s">
        <v>104</v>
      </c>
      <c r="C427" s="5" t="s">
        <v>259</v>
      </c>
      <c r="D427" s="19"/>
    </row>
    <row r="428" spans="1:4" x14ac:dyDescent="0.25">
      <c r="A428" s="20"/>
      <c r="B428" s="35" t="s">
        <v>198</v>
      </c>
      <c r="C428" s="36" t="s">
        <v>199</v>
      </c>
      <c r="D428" s="19">
        <v>900</v>
      </c>
    </row>
    <row r="429" spans="1:4" x14ac:dyDescent="0.25">
      <c r="A429" s="20"/>
      <c r="B429" s="35" t="s">
        <v>200</v>
      </c>
      <c r="C429" s="36" t="s">
        <v>201</v>
      </c>
      <c r="D429" s="31">
        <v>900</v>
      </c>
    </row>
    <row r="430" spans="1:4" x14ac:dyDescent="0.25">
      <c r="A430" s="23" t="s">
        <v>153</v>
      </c>
      <c r="B430" s="23" t="s">
        <v>132</v>
      </c>
      <c r="C430" s="24" t="s">
        <v>40</v>
      </c>
      <c r="D430" s="25"/>
    </row>
    <row r="431" spans="1:4" x14ac:dyDescent="0.25">
      <c r="A431" s="23"/>
      <c r="B431" s="23" t="s">
        <v>198</v>
      </c>
      <c r="C431" s="24" t="s">
        <v>199</v>
      </c>
      <c r="D431" s="25">
        <f t="shared" ref="D431:D432" si="29">D434</f>
        <v>720</v>
      </c>
    </row>
    <row r="432" spans="1:4" x14ac:dyDescent="0.25">
      <c r="A432" s="23"/>
      <c r="B432" s="23" t="s">
        <v>200</v>
      </c>
      <c r="C432" s="24" t="s">
        <v>201</v>
      </c>
      <c r="D432" s="25">
        <f t="shared" si="29"/>
        <v>720</v>
      </c>
    </row>
    <row r="433" spans="1:4" x14ac:dyDescent="0.25">
      <c r="A433" s="20" t="s">
        <v>153</v>
      </c>
      <c r="B433" s="20" t="s">
        <v>155</v>
      </c>
      <c r="C433" s="5" t="s">
        <v>141</v>
      </c>
      <c r="D433" s="19"/>
    </row>
    <row r="434" spans="1:4" x14ac:dyDescent="0.25">
      <c r="A434" s="20"/>
      <c r="B434" s="35" t="s">
        <v>198</v>
      </c>
      <c r="C434" s="36" t="s">
        <v>199</v>
      </c>
      <c r="D434" s="19">
        <v>720</v>
      </c>
    </row>
    <row r="435" spans="1:4" x14ac:dyDescent="0.25">
      <c r="A435" s="20"/>
      <c r="B435" s="35" t="s">
        <v>200</v>
      </c>
      <c r="C435" s="36" t="s">
        <v>201</v>
      </c>
      <c r="D435" s="31">
        <v>720</v>
      </c>
    </row>
    <row r="436" spans="1:4" x14ac:dyDescent="0.25">
      <c r="A436" s="38" t="s">
        <v>32</v>
      </c>
      <c r="B436" s="38"/>
      <c r="C436" s="39" t="s">
        <v>156</v>
      </c>
      <c r="D436" s="40"/>
    </row>
    <row r="437" spans="1:4" x14ac:dyDescent="0.25">
      <c r="A437" s="38"/>
      <c r="B437" s="38" t="s">
        <v>198</v>
      </c>
      <c r="C437" s="39" t="s">
        <v>199</v>
      </c>
      <c r="D437" s="40">
        <f t="shared" ref="D437:D438" si="30">D440</f>
        <v>4435</v>
      </c>
    </row>
    <row r="438" spans="1:4" x14ac:dyDescent="0.25">
      <c r="A438" s="38"/>
      <c r="B438" s="38" t="s">
        <v>200</v>
      </c>
      <c r="C438" s="39" t="s">
        <v>201</v>
      </c>
      <c r="D438" s="40">
        <f t="shared" si="30"/>
        <v>4435</v>
      </c>
    </row>
    <row r="439" spans="1:4" x14ac:dyDescent="0.25">
      <c r="A439" s="38" t="s">
        <v>32</v>
      </c>
      <c r="B439" s="38" t="s">
        <v>43</v>
      </c>
      <c r="C439" s="39" t="s">
        <v>206</v>
      </c>
      <c r="D439" s="40"/>
    </row>
    <row r="440" spans="1:4" x14ac:dyDescent="0.25">
      <c r="A440" s="38"/>
      <c r="B440" s="38" t="s">
        <v>198</v>
      </c>
      <c r="C440" s="39" t="s">
        <v>199</v>
      </c>
      <c r="D440" s="40">
        <f t="shared" ref="D440:D441" si="31">D443</f>
        <v>4435</v>
      </c>
    </row>
    <row r="441" spans="1:4" x14ac:dyDescent="0.25">
      <c r="A441" s="38"/>
      <c r="B441" s="38" t="s">
        <v>200</v>
      </c>
      <c r="C441" s="39" t="s">
        <v>201</v>
      </c>
      <c r="D441" s="40">
        <f t="shared" si="31"/>
        <v>4435</v>
      </c>
    </row>
    <row r="442" spans="1:4" x14ac:dyDescent="0.25">
      <c r="A442" s="38" t="s">
        <v>32</v>
      </c>
      <c r="B442" s="38" t="s">
        <v>34</v>
      </c>
      <c r="C442" s="39" t="s">
        <v>35</v>
      </c>
      <c r="D442" s="40"/>
    </row>
    <row r="443" spans="1:4" x14ac:dyDescent="0.25">
      <c r="A443" s="38"/>
      <c r="B443" s="38" t="s">
        <v>198</v>
      </c>
      <c r="C443" s="39" t="s">
        <v>199</v>
      </c>
      <c r="D443" s="40">
        <f t="shared" ref="D443:D444" si="32">D446</f>
        <v>4435</v>
      </c>
    </row>
    <row r="444" spans="1:4" x14ac:dyDescent="0.25">
      <c r="A444" s="38"/>
      <c r="B444" s="38" t="s">
        <v>200</v>
      </c>
      <c r="C444" s="39" t="s">
        <v>201</v>
      </c>
      <c r="D444" s="40">
        <f t="shared" si="32"/>
        <v>4435</v>
      </c>
    </row>
    <row r="445" spans="1:4" ht="25.5" x14ac:dyDescent="0.25">
      <c r="A445" s="38" t="s">
        <v>32</v>
      </c>
      <c r="B445" s="54" t="s">
        <v>117</v>
      </c>
      <c r="C445" s="55" t="s">
        <v>203</v>
      </c>
      <c r="D445" s="41"/>
    </row>
    <row r="446" spans="1:4" x14ac:dyDescent="0.25">
      <c r="A446" s="38"/>
      <c r="B446" s="38" t="s">
        <v>198</v>
      </c>
      <c r="C446" s="39" t="s">
        <v>199</v>
      </c>
      <c r="D446" s="41">
        <f t="shared" ref="D446:D447" si="33">D449</f>
        <v>4435</v>
      </c>
    </row>
    <row r="447" spans="1:4" x14ac:dyDescent="0.25">
      <c r="A447" s="38"/>
      <c r="B447" s="38" t="s">
        <v>200</v>
      </c>
      <c r="C447" s="39" t="s">
        <v>201</v>
      </c>
      <c r="D447" s="41">
        <f t="shared" si="33"/>
        <v>4435</v>
      </c>
    </row>
    <row r="448" spans="1:4" x14ac:dyDescent="0.25">
      <c r="A448" s="38" t="s">
        <v>32</v>
      </c>
      <c r="B448" s="54" t="s">
        <v>157</v>
      </c>
      <c r="C448" s="55" t="s">
        <v>158</v>
      </c>
      <c r="D448" s="41"/>
    </row>
    <row r="449" spans="1:4" x14ac:dyDescent="0.25">
      <c r="A449" s="38"/>
      <c r="B449" s="38" t="s">
        <v>198</v>
      </c>
      <c r="C449" s="39" t="s">
        <v>199</v>
      </c>
      <c r="D449" s="41">
        <f>D452</f>
        <v>4435</v>
      </c>
    </row>
    <row r="450" spans="1:4" x14ac:dyDescent="0.25">
      <c r="A450" s="38"/>
      <c r="B450" s="38" t="s">
        <v>200</v>
      </c>
      <c r="C450" s="39" t="s">
        <v>201</v>
      </c>
      <c r="D450" s="41">
        <f>D453</f>
        <v>4435</v>
      </c>
    </row>
    <row r="451" spans="1:4" x14ac:dyDescent="0.25">
      <c r="A451" s="20" t="s">
        <v>32</v>
      </c>
      <c r="B451" s="14" t="s">
        <v>159</v>
      </c>
      <c r="C451" s="59" t="s">
        <v>250</v>
      </c>
      <c r="D451" s="79"/>
    </row>
    <row r="452" spans="1:4" x14ac:dyDescent="0.25">
      <c r="A452" s="20"/>
      <c r="B452" s="35" t="s">
        <v>198</v>
      </c>
      <c r="C452" s="36" t="s">
        <v>199</v>
      </c>
      <c r="D452" s="19">
        <v>4435</v>
      </c>
    </row>
    <row r="453" spans="1:4" x14ac:dyDescent="0.25">
      <c r="A453" s="20"/>
      <c r="B453" s="35" t="s">
        <v>200</v>
      </c>
      <c r="C453" s="36" t="s">
        <v>201</v>
      </c>
      <c r="D453" s="31">
        <v>4435</v>
      </c>
    </row>
    <row r="454" spans="1:4" x14ac:dyDescent="0.25">
      <c r="A454" s="20" t="s">
        <v>32</v>
      </c>
      <c r="B454" s="20" t="s">
        <v>160</v>
      </c>
      <c r="C454" s="59" t="s">
        <v>161</v>
      </c>
      <c r="D454" s="79">
        <f>D13-D54</f>
        <v>-290013</v>
      </c>
    </row>
    <row r="455" spans="1:4" x14ac:dyDescent="0.25">
      <c r="C455" s="9" t="s">
        <v>261</v>
      </c>
    </row>
    <row r="456" spans="1:4" x14ac:dyDescent="0.25">
      <c r="C456" s="9" t="s">
        <v>170</v>
      </c>
    </row>
    <row r="457" spans="1:4" x14ac:dyDescent="0.25">
      <c r="C457" s="9" t="s">
        <v>171</v>
      </c>
    </row>
    <row r="458" spans="1:4" x14ac:dyDescent="0.25">
      <c r="C458" s="9" t="s">
        <v>172</v>
      </c>
    </row>
    <row r="459" spans="1:4" x14ac:dyDescent="0.25">
      <c r="C459" s="9" t="s">
        <v>287</v>
      </c>
    </row>
    <row r="460" spans="1:4" x14ac:dyDescent="0.25">
      <c r="C460" s="9" t="s">
        <v>283</v>
      </c>
    </row>
    <row r="461" spans="1:4" x14ac:dyDescent="0.25">
      <c r="C461" s="10" t="s">
        <v>284</v>
      </c>
      <c r="D461" s="9"/>
    </row>
  </sheetData>
  <mergeCells count="3">
    <mergeCell ref="A5:D5"/>
    <mergeCell ref="A6:D6"/>
    <mergeCell ref="A8:D9"/>
  </mergeCells>
  <pageMargins left="0.75" right="0.75" top="0.45" bottom="0.4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BvC 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2019-03-27T12:54:37Z</dcterms:modified>
</cp:coreProperties>
</file>